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92" windowHeight="8952" activeTab="0"/>
  </bookViews>
  <sheets>
    <sheet name="Wood coating" sheetId="1" r:id="rId1"/>
  </sheets>
  <definedNames>
    <definedName name="_xlnm.Print_Area" localSheetId="0">'Wood coating'!$A$1:$L$186</definedName>
  </definedNames>
  <calcPr fullCalcOnLoad="1"/>
</workbook>
</file>

<file path=xl/sharedStrings.xml><?xml version="1.0" encoding="utf-8"?>
<sst xmlns="http://schemas.openxmlformats.org/spreadsheetml/2006/main" count="221" uniqueCount="98">
  <si>
    <t>RIC</t>
  </si>
  <si>
    <t>CI%</t>
  </si>
  <si>
    <t>Total</t>
  </si>
  <si>
    <t>Production</t>
  </si>
  <si>
    <t>RIC PMC SMC</t>
  </si>
  <si>
    <t>Appl. [%]</t>
  </si>
  <si>
    <t>01 00 00</t>
  </si>
  <si>
    <t>01 00 01</t>
  </si>
  <si>
    <t>01 01 00</t>
  </si>
  <si>
    <t>01 02 00</t>
  </si>
  <si>
    <t>Total RIC 01</t>
  </si>
  <si>
    <t>02 00 00</t>
  </si>
  <si>
    <t>02 00 01</t>
  </si>
  <si>
    <t>02 01 00</t>
  </si>
  <si>
    <t>02 02 00</t>
  </si>
  <si>
    <t>Total RIC 02</t>
  </si>
  <si>
    <t>03 00 00</t>
  </si>
  <si>
    <t>03 00 01</t>
  </si>
  <si>
    <t>03 01 00</t>
  </si>
  <si>
    <t>03 02 00</t>
  </si>
  <si>
    <t>Total RIC 03</t>
  </si>
  <si>
    <t>04 00 00</t>
  </si>
  <si>
    <t>04 00 01</t>
  </si>
  <si>
    <t>04 01 00</t>
  </si>
  <si>
    <t>04 02 00</t>
  </si>
  <si>
    <t>Total RIC 04</t>
  </si>
  <si>
    <t>01</t>
  </si>
  <si>
    <t>02</t>
  </si>
  <si>
    <t>03</t>
  </si>
  <si>
    <t>04</t>
  </si>
  <si>
    <t>Application rate in 2020 (%)</t>
  </si>
  <si>
    <t>Application rate in 2015 (%)</t>
  </si>
  <si>
    <t>Application rate in 2010 (%)</t>
  </si>
  <si>
    <t>Application rate in 2005 (%)</t>
  </si>
  <si>
    <t>Application rate in 2000 (%)</t>
  </si>
  <si>
    <t>0,0686 €/kWh</t>
  </si>
  <si>
    <t>0,0192 €/kWh</t>
  </si>
  <si>
    <t>25,9 €/h</t>
  </si>
  <si>
    <t>Wood coating</t>
  </si>
  <si>
    <t>Polyester</t>
  </si>
  <si>
    <t>Acide catalized</t>
  </si>
  <si>
    <t>Solvents</t>
  </si>
  <si>
    <t>m²</t>
  </si>
  <si>
    <t>01 01 01</t>
  </si>
  <si>
    <t>01 02 01</t>
  </si>
  <si>
    <t>01 03 00</t>
  </si>
  <si>
    <t>02 01 01</t>
  </si>
  <si>
    <t>02 02 01</t>
  </si>
  <si>
    <t>02 03 00</t>
  </si>
  <si>
    <t>02 04 00</t>
  </si>
  <si>
    <t>02 05 00</t>
  </si>
  <si>
    <t>02 06 00</t>
  </si>
  <si>
    <t>02 07 00</t>
  </si>
  <si>
    <t>03 01 01</t>
  </si>
  <si>
    <t>03 02 01</t>
  </si>
  <si>
    <t>03 03 00</t>
  </si>
  <si>
    <t>03 04 00</t>
  </si>
  <si>
    <t>03 05 00</t>
  </si>
  <si>
    <t>03 06 00</t>
  </si>
  <si>
    <t>03 07 00</t>
  </si>
  <si>
    <t>04 01 01</t>
  </si>
  <si>
    <t>04 02 01</t>
  </si>
  <si>
    <t>04 03 00</t>
  </si>
  <si>
    <t>04 04 00</t>
  </si>
  <si>
    <t>04 05 00</t>
  </si>
  <si>
    <t>04 06 00</t>
  </si>
  <si>
    <t>04 07 00</t>
  </si>
  <si>
    <t>calculated data</t>
  </si>
  <si>
    <t>inputs</t>
  </si>
  <si>
    <t>Default costs</t>
  </si>
  <si>
    <t>Country specific costs</t>
  </si>
  <si>
    <t>2,9 €/kg</t>
  </si>
  <si>
    <t>3,9 €/kg</t>
  </si>
  <si>
    <t>8,5 €/kg</t>
  </si>
  <si>
    <t>6,8 €/kg</t>
  </si>
  <si>
    <t>1.5 €/kg</t>
  </si>
  <si>
    <t>Wages</t>
  </si>
  <si>
    <t>Electricity</t>
  </si>
  <si>
    <t>Natural gas</t>
  </si>
  <si>
    <t>Nitrocellulose</t>
  </si>
  <si>
    <t>UV or water based</t>
  </si>
  <si>
    <t>Table 1 : Activity levels in absolute value (m²)</t>
  </si>
  <si>
    <t>Table 2 : Shares of activity in %</t>
  </si>
  <si>
    <t>Table 3 : Shares of activity in absolute value (m²)</t>
  </si>
  <si>
    <t>Table 4 : Application rate and applicability for each combination of reduction measures (%)</t>
  </si>
  <si>
    <t>Emission factors (g VOC/m²)</t>
  </si>
  <si>
    <t>Table 5 : Application rate and applicability for each combination of reduction measures in absolute value (m²)</t>
  </si>
  <si>
    <t>Activity in 2000 (m²)</t>
  </si>
  <si>
    <t>Activity in 2005 (m²)</t>
  </si>
  <si>
    <t>Activity in 2010 (m²)</t>
  </si>
  <si>
    <t>Activity in 2015 (m²)</t>
  </si>
  <si>
    <t>Activity in 2020 (m²)</t>
  </si>
  <si>
    <t>Table 6 : VOC emissions for each combination of reduction measures in absolute value (m²)</t>
  </si>
  <si>
    <t>Emissions in 2000 (t)</t>
  </si>
  <si>
    <t>Emissions in 2005 (t)</t>
  </si>
  <si>
    <t>Emissions in 2010 (t)</t>
  </si>
  <si>
    <t>Emissions in 2015 (t)</t>
  </si>
  <si>
    <t>Emissions in 2020 (t)</t>
  </si>
</sst>
</file>

<file path=xl/styles.xml><?xml version="1.0" encoding="utf-8"?>
<styleSheet xmlns="http://schemas.openxmlformats.org/spreadsheetml/2006/main">
  <numFmts count="3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"/>
    <numFmt numFmtId="175" formatCode="0.0000"/>
    <numFmt numFmtId="176" formatCode="0.000"/>
    <numFmt numFmtId="177" formatCode="0.0"/>
    <numFmt numFmtId="178" formatCode="#,##0.00\ [$€-1];[Red]\-#,##0.00\ [$€-1]"/>
    <numFmt numFmtId="179" formatCode="0.000000000"/>
    <numFmt numFmtId="180" formatCode="0.0000000000"/>
    <numFmt numFmtId="181" formatCode="0.00000000000"/>
    <numFmt numFmtId="182" formatCode="0.00000000"/>
    <numFmt numFmtId="183" formatCode="0.0000000"/>
    <numFmt numFmtId="184" formatCode="0.000000"/>
    <numFmt numFmtId="185" formatCode="#,##0.0"/>
  </numFmts>
  <fonts count="8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4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77" fontId="2" fillId="3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7" fontId="6" fillId="3" borderId="1" xfId="0" applyNumberFormat="1" applyFont="1" applyFill="1" applyBorder="1" applyAlignment="1">
      <alignment horizontal="center" wrapText="1"/>
    </xf>
    <xf numFmtId="177" fontId="6" fillId="0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177" fontId="4" fillId="3" borderId="1" xfId="0" applyNumberFormat="1" applyFont="1" applyFill="1" applyBorder="1" applyAlignment="1">
      <alignment horizontal="center" wrapText="1"/>
    </xf>
    <xf numFmtId="177" fontId="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3" fillId="4" borderId="5" xfId="0" applyFont="1" applyFill="1" applyBorder="1" applyAlignment="1">
      <alignment horizontal="center" vertical="top" wrapText="1"/>
    </xf>
    <xf numFmtId="3" fontId="0" fillId="2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top" wrapText="1"/>
    </xf>
    <xf numFmtId="3" fontId="3" fillId="5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4" borderId="1" xfId="0" applyNumberFormat="1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85" fontId="5" fillId="0" borderId="1" xfId="0" applyNumberFormat="1" applyFont="1" applyBorder="1" applyAlignment="1">
      <alignment horizontal="center"/>
    </xf>
    <xf numFmtId="185" fontId="6" fillId="3" borderId="1" xfId="0" applyNumberFormat="1" applyFont="1" applyFill="1" applyBorder="1" applyAlignment="1">
      <alignment horizontal="center" wrapText="1"/>
    </xf>
    <xf numFmtId="185" fontId="4" fillId="3" borderId="1" xfId="0" applyNumberFormat="1" applyFont="1" applyFill="1" applyBorder="1" applyAlignment="1">
      <alignment horizontal="center" wrapText="1"/>
    </xf>
    <xf numFmtId="178" fontId="0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2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view="pageBreakPreview" zoomScale="50" zoomScaleNormal="50" zoomScaleSheetLayoutView="50" workbookViewId="0" topLeftCell="A1">
      <selection activeCell="D144" sqref="D144"/>
    </sheetView>
  </sheetViews>
  <sheetFormatPr defaultColWidth="11.421875" defaultRowHeight="12.75"/>
  <cols>
    <col min="1" max="1" width="16.8515625" style="0" customWidth="1"/>
    <col min="2" max="2" width="39.57421875" style="0" customWidth="1"/>
    <col min="3" max="3" width="20.7109375" style="0" customWidth="1"/>
    <col min="4" max="4" width="19.8515625" style="0" customWidth="1"/>
    <col min="5" max="5" width="18.7109375" style="0" customWidth="1"/>
    <col min="6" max="6" width="17.7109375" style="0" customWidth="1"/>
    <col min="7" max="7" width="26.8515625" style="0" customWidth="1"/>
    <col min="8" max="8" width="26.7109375" style="0" customWidth="1"/>
    <col min="9" max="9" width="21.28125" style="0" customWidth="1"/>
    <col min="10" max="10" width="14.00390625" style="0" customWidth="1"/>
    <col min="11" max="11" width="19.28125" style="0" customWidth="1"/>
    <col min="22" max="26" width="14.57421875" style="0" bestFit="1" customWidth="1"/>
  </cols>
  <sheetData>
    <row r="1" spans="6:8" ht="12.75">
      <c r="F1" s="9"/>
      <c r="G1" s="9" t="s">
        <v>69</v>
      </c>
      <c r="H1" s="9" t="s">
        <v>70</v>
      </c>
    </row>
    <row r="2" spans="1:8" ht="12.75">
      <c r="A2" s="6"/>
      <c r="B2" t="s">
        <v>67</v>
      </c>
      <c r="F2" s="9" t="s">
        <v>76</v>
      </c>
      <c r="G2" s="11" t="s">
        <v>37</v>
      </c>
      <c r="H2" s="10"/>
    </row>
    <row r="3" spans="1:8" ht="12.75">
      <c r="A3" s="4"/>
      <c r="B3" t="s">
        <v>68</v>
      </c>
      <c r="F3" s="9" t="s">
        <v>77</v>
      </c>
      <c r="G3" s="12" t="s">
        <v>35</v>
      </c>
      <c r="H3" s="58"/>
    </row>
    <row r="4" spans="1:8" ht="12.75">
      <c r="A4" s="5"/>
      <c r="F4" s="9" t="s">
        <v>78</v>
      </c>
      <c r="G4" s="11" t="s">
        <v>36</v>
      </c>
      <c r="H4" s="58"/>
    </row>
    <row r="5" spans="1:8" ht="12.75">
      <c r="A5" s="5"/>
      <c r="F5" s="9" t="s">
        <v>79</v>
      </c>
      <c r="G5" s="11" t="s">
        <v>71</v>
      </c>
      <c r="H5" s="10"/>
    </row>
    <row r="6" spans="1:8" ht="12.75">
      <c r="A6" s="5"/>
      <c r="F6" s="9" t="s">
        <v>40</v>
      </c>
      <c r="G6" s="11" t="s">
        <v>72</v>
      </c>
      <c r="H6" s="10"/>
    </row>
    <row r="7" spans="1:8" ht="12.75">
      <c r="A7" s="13" t="s">
        <v>38</v>
      </c>
      <c r="F7" s="9" t="s">
        <v>39</v>
      </c>
      <c r="G7" s="11" t="s">
        <v>73</v>
      </c>
      <c r="H7" s="10"/>
    </row>
    <row r="8" spans="1:8" ht="12.75">
      <c r="A8" s="5"/>
      <c r="F8" s="9" t="s">
        <v>80</v>
      </c>
      <c r="G8" s="11" t="s">
        <v>74</v>
      </c>
      <c r="H8" s="10"/>
    </row>
    <row r="9" spans="6:8" ht="12.75">
      <c r="F9" s="9" t="s">
        <v>41</v>
      </c>
      <c r="G9" s="11" t="s">
        <v>75</v>
      </c>
      <c r="H9" s="10"/>
    </row>
    <row r="11" spans="1:26" ht="12.75">
      <c r="A11" s="7" t="s">
        <v>81</v>
      </c>
      <c r="B11" s="7"/>
      <c r="V11" s="39"/>
      <c r="W11" s="39"/>
      <c r="X11" s="39"/>
      <c r="Y11" s="39"/>
      <c r="Z11" s="39">
        <f>+W10</f>
        <v>0</v>
      </c>
    </row>
    <row r="12" spans="2:26" ht="12.75">
      <c r="B12" s="7"/>
      <c r="V12" s="39"/>
      <c r="W12" s="39"/>
      <c r="X12" s="39"/>
      <c r="Y12" s="39"/>
      <c r="Z12" s="39">
        <v>22</v>
      </c>
    </row>
    <row r="13" spans="2:26" ht="12.75">
      <c r="B13" s="23" t="s">
        <v>3</v>
      </c>
      <c r="C13" s="41"/>
      <c r="D13" s="42"/>
      <c r="E13" s="41"/>
      <c r="F13" s="42"/>
      <c r="G13" s="41"/>
      <c r="H13" s="42"/>
      <c r="I13" s="41"/>
      <c r="J13" s="42"/>
      <c r="K13" s="41"/>
      <c r="L13" s="1"/>
      <c r="V13" s="39"/>
      <c r="W13" s="39"/>
      <c r="X13" s="39"/>
      <c r="Y13" s="39"/>
      <c r="Z13" s="39">
        <v>139</v>
      </c>
    </row>
    <row r="14" spans="2:26" ht="12.75">
      <c r="B14" s="8"/>
      <c r="C14" s="24" t="s">
        <v>42</v>
      </c>
      <c r="D14" s="9"/>
      <c r="E14" s="24" t="s">
        <v>42</v>
      </c>
      <c r="F14" s="9"/>
      <c r="G14" s="24" t="s">
        <v>42</v>
      </c>
      <c r="H14" s="9"/>
      <c r="I14" s="24" t="s">
        <v>42</v>
      </c>
      <c r="J14" s="9"/>
      <c r="K14" s="24" t="s">
        <v>42</v>
      </c>
      <c r="L14" s="1"/>
      <c r="V14" s="39"/>
      <c r="W14" s="39"/>
      <c r="X14" s="39"/>
      <c r="Y14" s="39"/>
      <c r="Z14" s="39">
        <f>200-Z11</f>
        <v>200</v>
      </c>
    </row>
    <row r="15" spans="3:26" ht="12.75">
      <c r="C15" s="2"/>
      <c r="D15" s="1"/>
      <c r="E15" s="38"/>
      <c r="F15" s="1"/>
      <c r="G15" s="2"/>
      <c r="H15" s="1"/>
      <c r="I15" s="2"/>
      <c r="J15" s="1"/>
      <c r="K15" s="2"/>
      <c r="L15" s="1"/>
      <c r="Z15">
        <f>SUM(Z11:Z14)</f>
        <v>361</v>
      </c>
    </row>
    <row r="16" spans="1:26" ht="12.75">
      <c r="A16" s="7" t="s">
        <v>82</v>
      </c>
      <c r="V16" s="39"/>
      <c r="W16" s="39"/>
      <c r="X16" s="39"/>
      <c r="Y16" s="39"/>
      <c r="Z16" s="39">
        <f>+Z11/Z15*100</f>
        <v>0</v>
      </c>
    </row>
    <row r="17" spans="2:26" ht="12.75">
      <c r="B17" s="7"/>
      <c r="V17" s="39"/>
      <c r="W17" s="39"/>
      <c r="X17" s="39"/>
      <c r="Y17" s="39"/>
      <c r="Z17" s="39">
        <f>+Z12/Z$15*100</f>
        <v>6.094182825484765</v>
      </c>
    </row>
    <row r="18" spans="2:26" ht="13.5">
      <c r="B18" s="20" t="s">
        <v>0</v>
      </c>
      <c r="C18" s="25">
        <v>2000</v>
      </c>
      <c r="D18" s="25" t="s">
        <v>1</v>
      </c>
      <c r="E18" s="25">
        <v>2005</v>
      </c>
      <c r="F18" s="25" t="s">
        <v>1</v>
      </c>
      <c r="G18" s="25">
        <v>2010</v>
      </c>
      <c r="H18" s="25" t="s">
        <v>1</v>
      </c>
      <c r="I18" s="25">
        <v>2015</v>
      </c>
      <c r="J18" s="25" t="s">
        <v>1</v>
      </c>
      <c r="K18" s="25">
        <v>2020</v>
      </c>
      <c r="L18" s="25" t="s">
        <v>1</v>
      </c>
      <c r="V18" s="39"/>
      <c r="W18" s="39"/>
      <c r="X18" s="39"/>
      <c r="Y18" s="39"/>
      <c r="Z18" s="39">
        <f>+Z13/Z$15*100</f>
        <v>38.504155124653735</v>
      </c>
    </row>
    <row r="19" spans="2:26" ht="13.5">
      <c r="B19" s="26" t="s">
        <v>26</v>
      </c>
      <c r="C19" s="27"/>
      <c r="D19" s="27">
        <v>10</v>
      </c>
      <c r="E19" s="27"/>
      <c r="F19" s="27">
        <v>20</v>
      </c>
      <c r="G19" s="27"/>
      <c r="H19" s="27">
        <v>50</v>
      </c>
      <c r="I19" s="27"/>
      <c r="J19" s="27">
        <v>100</v>
      </c>
      <c r="K19" s="27"/>
      <c r="L19" s="27">
        <v>100</v>
      </c>
      <c r="V19" s="39"/>
      <c r="W19" s="39"/>
      <c r="X19" s="39"/>
      <c r="Y19" s="39"/>
      <c r="Z19" s="39">
        <f>+Z14/Z$15*100</f>
        <v>55.4016620498615</v>
      </c>
    </row>
    <row r="20" spans="2:26" ht="13.5">
      <c r="B20" s="26" t="s">
        <v>27</v>
      </c>
      <c r="C20" s="27"/>
      <c r="D20" s="27">
        <v>10</v>
      </c>
      <c r="E20" s="27"/>
      <c r="F20" s="27">
        <v>20</v>
      </c>
      <c r="G20" s="27"/>
      <c r="H20" s="27">
        <v>50</v>
      </c>
      <c r="I20" s="27"/>
      <c r="J20" s="27">
        <v>100</v>
      </c>
      <c r="K20" s="27"/>
      <c r="L20" s="27">
        <v>100</v>
      </c>
      <c r="V20" s="39"/>
      <c r="W20" s="39"/>
      <c r="X20" s="39"/>
      <c r="Y20" s="39"/>
      <c r="Z20" s="39">
        <f>SUM(Z16:Z19)</f>
        <v>100</v>
      </c>
    </row>
    <row r="21" spans="2:12" ht="13.5">
      <c r="B21" s="26" t="s">
        <v>28</v>
      </c>
      <c r="C21" s="27"/>
      <c r="D21" s="27">
        <v>10</v>
      </c>
      <c r="E21" s="27"/>
      <c r="F21" s="27">
        <v>20</v>
      </c>
      <c r="G21" s="27"/>
      <c r="H21" s="27">
        <v>50</v>
      </c>
      <c r="I21" s="27"/>
      <c r="J21" s="27">
        <v>100</v>
      </c>
      <c r="K21" s="27"/>
      <c r="L21" s="27">
        <v>100</v>
      </c>
    </row>
    <row r="22" spans="2:12" ht="13.5">
      <c r="B22" s="26" t="s">
        <v>29</v>
      </c>
      <c r="C22" s="27"/>
      <c r="D22" s="27">
        <v>10</v>
      </c>
      <c r="E22" s="27"/>
      <c r="F22" s="27">
        <v>20</v>
      </c>
      <c r="G22" s="27"/>
      <c r="H22" s="27">
        <v>50</v>
      </c>
      <c r="I22" s="27"/>
      <c r="J22" s="27">
        <v>100</v>
      </c>
      <c r="K22" s="27"/>
      <c r="L22" s="27">
        <v>100</v>
      </c>
    </row>
    <row r="23" spans="2:12" ht="13.5">
      <c r="B23" s="28" t="s">
        <v>2</v>
      </c>
      <c r="C23" s="31">
        <f>SUM(C19:C22)</f>
        <v>0</v>
      </c>
      <c r="D23" s="30"/>
      <c r="E23" s="29">
        <f aca="true" t="shared" si="0" ref="E23:K23">SUM(E19:E22)</f>
        <v>0</v>
      </c>
      <c r="F23" s="30"/>
      <c r="G23" s="29">
        <f t="shared" si="0"/>
        <v>0</v>
      </c>
      <c r="H23" s="30"/>
      <c r="I23" s="29">
        <f t="shared" si="0"/>
        <v>0</v>
      </c>
      <c r="J23" s="30"/>
      <c r="K23" s="29">
        <f t="shared" si="0"/>
        <v>0</v>
      </c>
      <c r="L23" s="30"/>
    </row>
    <row r="25" ht="12.75">
      <c r="A25" s="7" t="s">
        <v>83</v>
      </c>
    </row>
    <row r="27" spans="2:12" ht="13.5">
      <c r="B27" s="20" t="s">
        <v>0</v>
      </c>
      <c r="C27" s="25">
        <v>2000</v>
      </c>
      <c r="D27" s="25" t="s">
        <v>1</v>
      </c>
      <c r="E27" s="25">
        <v>2005</v>
      </c>
      <c r="F27" s="25" t="s">
        <v>1</v>
      </c>
      <c r="G27" s="25">
        <v>2010</v>
      </c>
      <c r="H27" s="25" t="s">
        <v>1</v>
      </c>
      <c r="I27" s="25">
        <v>2015</v>
      </c>
      <c r="J27" s="25" t="s">
        <v>1</v>
      </c>
      <c r="K27" s="25">
        <v>2020</v>
      </c>
      <c r="L27" s="25" t="s">
        <v>1</v>
      </c>
    </row>
    <row r="28" spans="2:12" ht="13.5">
      <c r="B28" s="26" t="s">
        <v>26</v>
      </c>
      <c r="C28" s="43">
        <f>+C$13*C19/100</f>
        <v>0</v>
      </c>
      <c r="D28" s="44">
        <v>10</v>
      </c>
      <c r="E28" s="43">
        <f>+E$13*E19/100</f>
        <v>0</v>
      </c>
      <c r="F28" s="44">
        <v>20</v>
      </c>
      <c r="G28" s="43">
        <f>+G$13*G19/100</f>
        <v>0</v>
      </c>
      <c r="H28" s="44">
        <v>50</v>
      </c>
      <c r="I28" s="43">
        <f>+I$13*I19/100</f>
        <v>0</v>
      </c>
      <c r="J28" s="44">
        <v>100</v>
      </c>
      <c r="K28" s="43">
        <f>+K$13*K19/100</f>
        <v>0</v>
      </c>
      <c r="L28" s="44">
        <v>100</v>
      </c>
    </row>
    <row r="29" spans="2:12" ht="13.5">
      <c r="B29" s="26" t="s">
        <v>27</v>
      </c>
      <c r="C29" s="43">
        <f aca="true" t="shared" si="1" ref="C29:E31">+C$13*C20/100</f>
        <v>0</v>
      </c>
      <c r="D29" s="44">
        <v>10</v>
      </c>
      <c r="E29" s="43">
        <f t="shared" si="1"/>
        <v>0</v>
      </c>
      <c r="F29" s="44">
        <v>20</v>
      </c>
      <c r="G29" s="43">
        <f>+G$13*G20/100</f>
        <v>0</v>
      </c>
      <c r="H29" s="44">
        <v>50</v>
      </c>
      <c r="I29" s="43">
        <f>+I$13*I20/100</f>
        <v>0</v>
      </c>
      <c r="J29" s="44">
        <v>100</v>
      </c>
      <c r="K29" s="43">
        <f>+K$13*K20/100</f>
        <v>0</v>
      </c>
      <c r="L29" s="44">
        <v>100</v>
      </c>
    </row>
    <row r="30" spans="2:12" ht="13.5">
      <c r="B30" s="26" t="s">
        <v>28</v>
      </c>
      <c r="C30" s="43">
        <f t="shared" si="1"/>
        <v>0</v>
      </c>
      <c r="D30" s="44">
        <v>10</v>
      </c>
      <c r="E30" s="43">
        <f t="shared" si="1"/>
        <v>0</v>
      </c>
      <c r="F30" s="44">
        <v>20</v>
      </c>
      <c r="G30" s="43">
        <f>+G$13*G21/100</f>
        <v>0</v>
      </c>
      <c r="H30" s="44">
        <v>50</v>
      </c>
      <c r="I30" s="43">
        <f>+I$13*I21/100</f>
        <v>0</v>
      </c>
      <c r="J30" s="44">
        <v>100</v>
      </c>
      <c r="K30" s="43">
        <f>+K$13*K21/100</f>
        <v>0</v>
      </c>
      <c r="L30" s="44">
        <v>100</v>
      </c>
    </row>
    <row r="31" spans="2:12" ht="13.5">
      <c r="B31" s="26" t="s">
        <v>29</v>
      </c>
      <c r="C31" s="43">
        <f t="shared" si="1"/>
        <v>0</v>
      </c>
      <c r="D31" s="44">
        <v>10</v>
      </c>
      <c r="E31" s="43">
        <f t="shared" si="1"/>
        <v>0</v>
      </c>
      <c r="F31" s="44">
        <v>20</v>
      </c>
      <c r="G31" s="43">
        <f>+G$13*G22/100</f>
        <v>0</v>
      </c>
      <c r="H31" s="44">
        <v>50</v>
      </c>
      <c r="I31" s="43">
        <f>+I$13*I22/100</f>
        <v>0</v>
      </c>
      <c r="J31" s="44">
        <v>100</v>
      </c>
      <c r="K31" s="43">
        <f>+K$13*K22/100</f>
        <v>0</v>
      </c>
      <c r="L31" s="44">
        <v>100</v>
      </c>
    </row>
    <row r="32" spans="2:12" ht="13.5">
      <c r="B32" s="28" t="s">
        <v>2</v>
      </c>
      <c r="C32" s="45">
        <f>SUM(C28:C31)</f>
        <v>0</v>
      </c>
      <c r="D32" s="46"/>
      <c r="E32" s="45">
        <f aca="true" t="shared" si="2" ref="E32:K32">SUM(E28:E31)</f>
        <v>0</v>
      </c>
      <c r="F32" s="46"/>
      <c r="G32" s="45">
        <f t="shared" si="2"/>
        <v>0</v>
      </c>
      <c r="H32" s="46"/>
      <c r="I32" s="45">
        <f t="shared" si="2"/>
        <v>0</v>
      </c>
      <c r="J32" s="46"/>
      <c r="K32" s="45">
        <f t="shared" si="2"/>
        <v>0</v>
      </c>
      <c r="L32" s="47"/>
    </row>
    <row r="38" ht="12.75">
      <c r="A38" s="7" t="s">
        <v>84</v>
      </c>
    </row>
    <row r="40" spans="1:12" s="3" customFormat="1" ht="26.25" customHeight="1">
      <c r="A40" s="65" t="s">
        <v>85</v>
      </c>
      <c r="B40" s="62" t="s">
        <v>4</v>
      </c>
      <c r="C40" s="63" t="s">
        <v>34</v>
      </c>
      <c r="D40" s="63"/>
      <c r="E40" s="63" t="s">
        <v>33</v>
      </c>
      <c r="F40" s="62" t="s">
        <v>5</v>
      </c>
      <c r="G40" s="63" t="s">
        <v>32</v>
      </c>
      <c r="H40" s="62" t="s">
        <v>5</v>
      </c>
      <c r="I40" s="63" t="s">
        <v>31</v>
      </c>
      <c r="J40" s="62" t="s">
        <v>5</v>
      </c>
      <c r="K40" s="63" t="s">
        <v>30</v>
      </c>
      <c r="L40" s="62" t="s">
        <v>5</v>
      </c>
    </row>
    <row r="41" spans="1:12" s="3" customFormat="1" ht="12.75">
      <c r="A41" s="65"/>
      <c r="B41" s="62"/>
      <c r="C41" s="64"/>
      <c r="D41" s="64"/>
      <c r="E41" s="64"/>
      <c r="F41" s="62"/>
      <c r="G41" s="64"/>
      <c r="H41" s="62"/>
      <c r="I41" s="64"/>
      <c r="J41" s="62"/>
      <c r="K41" s="64"/>
      <c r="L41" s="62"/>
    </row>
    <row r="42" spans="1:12" ht="15">
      <c r="A42" s="9">
        <v>345.6</v>
      </c>
      <c r="B42" s="17" t="s">
        <v>6</v>
      </c>
      <c r="C42" s="18"/>
      <c r="D42" s="19"/>
      <c r="E42" s="18"/>
      <c r="F42" s="34"/>
      <c r="G42" s="18"/>
      <c r="H42" s="34"/>
      <c r="I42" s="18"/>
      <c r="J42" s="34"/>
      <c r="K42" s="18"/>
      <c r="L42" s="34"/>
    </row>
    <row r="43" spans="1:12" ht="15">
      <c r="A43" s="9">
        <v>345.6</v>
      </c>
      <c r="B43" s="17" t="s">
        <v>7</v>
      </c>
      <c r="C43" s="18"/>
      <c r="D43" s="19"/>
      <c r="E43" s="18"/>
      <c r="F43" s="34"/>
      <c r="G43" s="18"/>
      <c r="H43" s="34"/>
      <c r="I43" s="18"/>
      <c r="J43" s="34"/>
      <c r="K43" s="18"/>
      <c r="L43" s="34"/>
    </row>
    <row r="44" spans="1:12" ht="15">
      <c r="A44" s="9">
        <v>163.2</v>
      </c>
      <c r="B44" s="17" t="s">
        <v>8</v>
      </c>
      <c r="C44" s="18"/>
      <c r="D44" s="19"/>
      <c r="E44" s="18"/>
      <c r="F44" s="34"/>
      <c r="G44" s="18"/>
      <c r="H44" s="34"/>
      <c r="I44" s="18"/>
      <c r="J44" s="34"/>
      <c r="K44" s="18"/>
      <c r="L44" s="34"/>
    </row>
    <row r="45" spans="1:12" ht="15">
      <c r="A45" s="9">
        <v>163.2</v>
      </c>
      <c r="B45" s="17" t="s">
        <v>43</v>
      </c>
      <c r="C45" s="18"/>
      <c r="D45" s="19"/>
      <c r="E45" s="18"/>
      <c r="F45" s="34"/>
      <c r="G45" s="18"/>
      <c r="H45" s="34"/>
      <c r="I45" s="18"/>
      <c r="J45" s="34"/>
      <c r="K45" s="18"/>
      <c r="L45" s="34"/>
    </row>
    <row r="46" spans="1:12" ht="15">
      <c r="A46" s="9">
        <v>105.6</v>
      </c>
      <c r="B46" s="40" t="s">
        <v>9</v>
      </c>
      <c r="C46" s="18"/>
      <c r="E46" s="18"/>
      <c r="F46" s="34"/>
      <c r="G46" s="18"/>
      <c r="H46" s="34"/>
      <c r="I46" s="18"/>
      <c r="J46" s="34"/>
      <c r="K46" s="18"/>
      <c r="L46" s="34"/>
    </row>
    <row r="47" spans="1:12" ht="15">
      <c r="A47" s="9">
        <v>105.6</v>
      </c>
      <c r="B47" s="17" t="s">
        <v>44</v>
      </c>
      <c r="C47" s="18"/>
      <c r="D47" s="19"/>
      <c r="E47" s="18"/>
      <c r="F47" s="34"/>
      <c r="G47" s="18"/>
      <c r="H47" s="34"/>
      <c r="I47" s="18"/>
      <c r="J47" s="34"/>
      <c r="K47" s="18"/>
      <c r="L47" s="34"/>
    </row>
    <row r="48" spans="1:12" ht="15">
      <c r="A48" s="9">
        <v>46.2</v>
      </c>
      <c r="B48" s="17" t="s">
        <v>45</v>
      </c>
      <c r="C48" s="18"/>
      <c r="D48" s="19"/>
      <c r="E48" s="18"/>
      <c r="F48" s="34"/>
      <c r="G48" s="18"/>
      <c r="H48" s="34"/>
      <c r="I48" s="18"/>
      <c r="J48" s="34"/>
      <c r="K48" s="18"/>
      <c r="L48" s="34"/>
    </row>
    <row r="49" spans="1:12" ht="15">
      <c r="A49" s="9"/>
      <c r="B49" s="20" t="s">
        <v>10</v>
      </c>
      <c r="C49" s="21">
        <f>SUM(C42:C48)</f>
        <v>0</v>
      </c>
      <c r="D49" s="19"/>
      <c r="E49" s="21">
        <f aca="true" t="shared" si="3" ref="E49:K49">SUM(E42:E48)</f>
        <v>0</v>
      </c>
      <c r="F49" s="37"/>
      <c r="G49" s="21">
        <f t="shared" si="3"/>
        <v>0</v>
      </c>
      <c r="H49" s="37"/>
      <c r="I49" s="21">
        <f t="shared" si="3"/>
        <v>0</v>
      </c>
      <c r="J49" s="37"/>
      <c r="K49" s="21">
        <f t="shared" si="3"/>
        <v>0</v>
      </c>
      <c r="L49" s="37"/>
    </row>
    <row r="50" spans="1:12" ht="15">
      <c r="A50" s="9">
        <v>345.6</v>
      </c>
      <c r="B50" s="40" t="s">
        <v>11</v>
      </c>
      <c r="C50" s="18"/>
      <c r="D50" s="19"/>
      <c r="E50" s="18"/>
      <c r="F50" s="34"/>
      <c r="G50" s="18"/>
      <c r="H50" s="34"/>
      <c r="I50" s="18"/>
      <c r="J50" s="34"/>
      <c r="K50" s="18"/>
      <c r="L50" s="34"/>
    </row>
    <row r="51" spans="1:12" ht="15">
      <c r="A51" s="9">
        <v>345.6</v>
      </c>
      <c r="B51" s="17" t="s">
        <v>12</v>
      </c>
      <c r="C51" s="18"/>
      <c r="D51" s="19"/>
      <c r="E51" s="18"/>
      <c r="F51" s="34"/>
      <c r="G51" s="18"/>
      <c r="H51" s="34"/>
      <c r="I51" s="18"/>
      <c r="J51" s="34"/>
      <c r="K51" s="18"/>
      <c r="L51" s="34"/>
    </row>
    <row r="52" spans="1:12" ht="15">
      <c r="A52" s="9">
        <v>163.2</v>
      </c>
      <c r="B52" s="17" t="s">
        <v>13</v>
      </c>
      <c r="C52" s="18"/>
      <c r="D52" s="19"/>
      <c r="E52" s="18"/>
      <c r="F52" s="34"/>
      <c r="G52" s="18"/>
      <c r="H52" s="34"/>
      <c r="I52" s="18"/>
      <c r="J52" s="34"/>
      <c r="K52" s="18"/>
      <c r="L52" s="34"/>
    </row>
    <row r="53" spans="1:12" ht="15">
      <c r="A53" s="9">
        <v>163.2</v>
      </c>
      <c r="B53" s="17" t="s">
        <v>46</v>
      </c>
      <c r="C53" s="18"/>
      <c r="D53" s="19"/>
      <c r="E53" s="18"/>
      <c r="F53" s="34"/>
      <c r="G53" s="18"/>
      <c r="H53" s="34"/>
      <c r="I53" s="18"/>
      <c r="J53" s="34"/>
      <c r="K53" s="18"/>
      <c r="L53" s="34"/>
    </row>
    <row r="54" spans="1:12" ht="15">
      <c r="A54" s="9">
        <v>105.6</v>
      </c>
      <c r="B54" s="17" t="s">
        <v>14</v>
      </c>
      <c r="C54" s="18"/>
      <c r="D54" s="19"/>
      <c r="E54" s="18"/>
      <c r="F54" s="34"/>
      <c r="G54" s="18"/>
      <c r="H54" s="34"/>
      <c r="I54" s="18"/>
      <c r="J54" s="34"/>
      <c r="K54" s="18"/>
      <c r="L54" s="34"/>
    </row>
    <row r="55" spans="1:12" ht="15">
      <c r="A55" s="9">
        <v>105.6</v>
      </c>
      <c r="B55" s="17" t="s">
        <v>47</v>
      </c>
      <c r="C55" s="18"/>
      <c r="D55" s="19"/>
      <c r="E55" s="18"/>
      <c r="F55" s="34"/>
      <c r="G55" s="18"/>
      <c r="H55" s="34"/>
      <c r="I55" s="18"/>
      <c r="J55" s="34"/>
      <c r="K55" s="18"/>
      <c r="L55" s="34"/>
    </row>
    <row r="56" spans="1:12" ht="15">
      <c r="A56" s="9">
        <v>46.2</v>
      </c>
      <c r="B56" s="17" t="s">
        <v>48</v>
      </c>
      <c r="C56" s="18"/>
      <c r="D56" s="19"/>
      <c r="E56" s="18"/>
      <c r="F56" s="34"/>
      <c r="G56" s="18"/>
      <c r="H56" s="34"/>
      <c r="I56" s="18"/>
      <c r="J56" s="34"/>
      <c r="K56" s="18"/>
      <c r="L56" s="34"/>
    </row>
    <row r="57" spans="1:12" ht="15">
      <c r="A57" s="9">
        <v>21.6</v>
      </c>
      <c r="B57" s="17" t="s">
        <v>49</v>
      </c>
      <c r="C57" s="18"/>
      <c r="D57" s="19"/>
      <c r="E57" s="18"/>
      <c r="F57" s="34"/>
      <c r="G57" s="18"/>
      <c r="H57" s="34"/>
      <c r="I57" s="18"/>
      <c r="J57" s="34"/>
      <c r="K57" s="18"/>
      <c r="L57" s="34"/>
    </row>
    <row r="58" spans="1:12" ht="15">
      <c r="A58" s="9">
        <v>9.6</v>
      </c>
      <c r="B58" s="17" t="s">
        <v>50</v>
      </c>
      <c r="C58" s="18"/>
      <c r="D58" s="19"/>
      <c r="E58" s="18"/>
      <c r="F58" s="34"/>
      <c r="G58" s="18"/>
      <c r="H58" s="34"/>
      <c r="I58" s="18"/>
      <c r="J58" s="34"/>
      <c r="K58" s="18"/>
      <c r="L58" s="34"/>
    </row>
    <row r="59" spans="1:12" ht="15">
      <c r="A59" s="9">
        <v>4.8</v>
      </c>
      <c r="B59" s="17" t="s">
        <v>51</v>
      </c>
      <c r="C59" s="18"/>
      <c r="D59" s="19"/>
      <c r="E59" s="18"/>
      <c r="F59" s="34"/>
      <c r="G59" s="18"/>
      <c r="H59" s="34"/>
      <c r="I59" s="18"/>
      <c r="J59" s="34"/>
      <c r="K59" s="18"/>
      <c r="L59" s="34"/>
    </row>
    <row r="60" spans="1:12" ht="15">
      <c r="A60" s="9">
        <v>2.4</v>
      </c>
      <c r="B60" s="17" t="s">
        <v>52</v>
      </c>
      <c r="C60" s="18"/>
      <c r="D60" s="19"/>
      <c r="E60" s="18"/>
      <c r="F60" s="34"/>
      <c r="G60" s="18"/>
      <c r="H60" s="34"/>
      <c r="I60" s="18"/>
      <c r="J60" s="34"/>
      <c r="K60" s="18"/>
      <c r="L60" s="34"/>
    </row>
    <row r="61" spans="1:12" ht="15">
      <c r="A61" s="9"/>
      <c r="B61" s="20" t="s">
        <v>15</v>
      </c>
      <c r="C61" s="21">
        <f>SUM(C50:C60)</f>
        <v>0</v>
      </c>
      <c r="D61" s="19"/>
      <c r="E61" s="21">
        <f aca="true" t="shared" si="4" ref="E61:K61">SUM(E50:E60)</f>
        <v>0</v>
      </c>
      <c r="F61" s="37"/>
      <c r="G61" s="21">
        <f t="shared" si="4"/>
        <v>0</v>
      </c>
      <c r="H61" s="37"/>
      <c r="I61" s="21">
        <f t="shared" si="4"/>
        <v>0</v>
      </c>
      <c r="J61" s="37"/>
      <c r="K61" s="21">
        <f t="shared" si="4"/>
        <v>0</v>
      </c>
      <c r="L61" s="37"/>
    </row>
    <row r="62" spans="1:12" ht="15">
      <c r="A62" s="9">
        <v>345.6</v>
      </c>
      <c r="B62" s="40" t="s">
        <v>16</v>
      </c>
      <c r="C62" s="18"/>
      <c r="D62" s="19"/>
      <c r="E62" s="18"/>
      <c r="F62" s="34"/>
      <c r="G62" s="18"/>
      <c r="H62" s="34"/>
      <c r="I62" s="18"/>
      <c r="J62" s="34"/>
      <c r="K62" s="18"/>
      <c r="L62" s="34"/>
    </row>
    <row r="63" spans="1:12" ht="15">
      <c r="A63" s="9">
        <v>345.6</v>
      </c>
      <c r="B63" s="17" t="s">
        <v>17</v>
      </c>
      <c r="C63" s="18"/>
      <c r="D63" s="19"/>
      <c r="E63" s="18"/>
      <c r="F63" s="34"/>
      <c r="G63" s="18"/>
      <c r="H63" s="34"/>
      <c r="I63" s="18"/>
      <c r="J63" s="34"/>
      <c r="K63" s="18"/>
      <c r="L63" s="34"/>
    </row>
    <row r="64" spans="1:12" ht="15">
      <c r="A64" s="9">
        <v>163.2</v>
      </c>
      <c r="B64" s="17" t="s">
        <v>18</v>
      </c>
      <c r="C64" s="18"/>
      <c r="D64" s="19"/>
      <c r="E64" s="18"/>
      <c r="F64" s="34"/>
      <c r="G64" s="18"/>
      <c r="H64" s="34"/>
      <c r="I64" s="18"/>
      <c r="J64" s="34"/>
      <c r="K64" s="18"/>
      <c r="L64" s="34"/>
    </row>
    <row r="65" spans="1:12" ht="15">
      <c r="A65" s="9">
        <v>163.2</v>
      </c>
      <c r="B65" s="17" t="s">
        <v>53</v>
      </c>
      <c r="C65" s="18"/>
      <c r="D65" s="19"/>
      <c r="E65" s="18"/>
      <c r="F65" s="34"/>
      <c r="G65" s="18"/>
      <c r="H65" s="34"/>
      <c r="I65" s="18"/>
      <c r="J65" s="34"/>
      <c r="K65" s="18"/>
      <c r="L65" s="34"/>
    </row>
    <row r="66" spans="1:12" ht="15">
      <c r="A66" s="9">
        <v>105.6</v>
      </c>
      <c r="B66" s="17" t="s">
        <v>19</v>
      </c>
      <c r="C66" s="18"/>
      <c r="D66" s="19"/>
      <c r="E66" s="18"/>
      <c r="F66" s="34"/>
      <c r="G66" s="18"/>
      <c r="H66" s="34"/>
      <c r="I66" s="18"/>
      <c r="J66" s="34"/>
      <c r="K66" s="18"/>
      <c r="L66" s="34"/>
    </row>
    <row r="67" spans="1:12" ht="15">
      <c r="A67" s="9">
        <v>105.6</v>
      </c>
      <c r="B67" s="17" t="s">
        <v>54</v>
      </c>
      <c r="C67" s="18"/>
      <c r="D67" s="19"/>
      <c r="E67" s="18"/>
      <c r="F67" s="34"/>
      <c r="G67" s="18"/>
      <c r="H67" s="34"/>
      <c r="I67" s="18"/>
      <c r="J67" s="34"/>
      <c r="K67" s="18"/>
      <c r="L67" s="34"/>
    </row>
    <row r="68" spans="1:12" ht="15">
      <c r="A68" s="9">
        <v>46.2</v>
      </c>
      <c r="B68" s="17" t="s">
        <v>55</v>
      </c>
      <c r="C68" s="18"/>
      <c r="D68" s="19"/>
      <c r="E68" s="18"/>
      <c r="F68" s="34"/>
      <c r="G68" s="18"/>
      <c r="H68" s="34"/>
      <c r="I68" s="18"/>
      <c r="J68" s="34"/>
      <c r="K68" s="18"/>
      <c r="L68" s="34"/>
    </row>
    <row r="69" spans="1:12" ht="15">
      <c r="A69" s="9">
        <v>21.6</v>
      </c>
      <c r="B69" s="17" t="s">
        <v>56</v>
      </c>
      <c r="C69" s="18"/>
      <c r="D69" s="19"/>
      <c r="E69" s="18"/>
      <c r="F69" s="34"/>
      <c r="G69" s="18"/>
      <c r="H69" s="34"/>
      <c r="I69" s="18"/>
      <c r="J69" s="34"/>
      <c r="K69" s="18"/>
      <c r="L69" s="34"/>
    </row>
    <row r="70" spans="1:12" ht="15">
      <c r="A70" s="9">
        <v>9.6</v>
      </c>
      <c r="B70" s="17" t="s">
        <v>57</v>
      </c>
      <c r="C70" s="18"/>
      <c r="D70" s="19"/>
      <c r="E70" s="18"/>
      <c r="F70" s="34"/>
      <c r="G70" s="18"/>
      <c r="H70" s="34"/>
      <c r="I70" s="18"/>
      <c r="J70" s="34"/>
      <c r="K70" s="18"/>
      <c r="L70" s="34"/>
    </row>
    <row r="71" spans="1:12" ht="15">
      <c r="A71" s="9">
        <v>4.8</v>
      </c>
      <c r="B71" s="17" t="s">
        <v>58</v>
      </c>
      <c r="C71" s="18"/>
      <c r="D71" s="19"/>
      <c r="E71" s="18"/>
      <c r="F71" s="34"/>
      <c r="G71" s="18"/>
      <c r="H71" s="34"/>
      <c r="I71" s="18"/>
      <c r="J71" s="34"/>
      <c r="K71" s="18"/>
      <c r="L71" s="34"/>
    </row>
    <row r="72" spans="1:12" ht="15">
      <c r="A72" s="9">
        <v>2.4</v>
      </c>
      <c r="B72" s="17" t="s">
        <v>59</v>
      </c>
      <c r="C72" s="18"/>
      <c r="D72" s="19"/>
      <c r="E72" s="18"/>
      <c r="F72" s="34"/>
      <c r="G72" s="18"/>
      <c r="H72" s="34"/>
      <c r="I72" s="18"/>
      <c r="J72" s="34"/>
      <c r="K72" s="18"/>
      <c r="L72" s="34"/>
    </row>
    <row r="73" spans="1:12" ht="15">
      <c r="A73" s="9"/>
      <c r="B73" s="20" t="s">
        <v>20</v>
      </c>
      <c r="C73" s="21">
        <f>SUM(C62:C72)</f>
        <v>0</v>
      </c>
      <c r="D73" s="19"/>
      <c r="E73" s="21">
        <f aca="true" t="shared" si="5" ref="E73:K73">SUM(E62:E72)</f>
        <v>0</v>
      </c>
      <c r="F73" s="37"/>
      <c r="G73" s="21">
        <f t="shared" si="5"/>
        <v>0</v>
      </c>
      <c r="H73" s="37"/>
      <c r="I73" s="21">
        <f t="shared" si="5"/>
        <v>0</v>
      </c>
      <c r="J73" s="37"/>
      <c r="K73" s="21">
        <f t="shared" si="5"/>
        <v>0</v>
      </c>
      <c r="L73" s="37"/>
    </row>
    <row r="74" spans="1:12" ht="15">
      <c r="A74" s="9">
        <v>345.6</v>
      </c>
      <c r="B74" s="40" t="s">
        <v>21</v>
      </c>
      <c r="C74" s="18"/>
      <c r="D74" s="19"/>
      <c r="E74" s="18"/>
      <c r="F74" s="34"/>
      <c r="G74" s="18"/>
      <c r="H74" s="34"/>
      <c r="I74" s="18"/>
      <c r="J74" s="34"/>
      <c r="K74" s="18"/>
      <c r="L74" s="34"/>
    </row>
    <row r="75" spans="1:12" ht="15">
      <c r="A75" s="9">
        <v>345.6</v>
      </c>
      <c r="B75" s="17" t="s">
        <v>22</v>
      </c>
      <c r="C75" s="18"/>
      <c r="D75" s="19"/>
      <c r="E75" s="18"/>
      <c r="F75" s="34"/>
      <c r="G75" s="18"/>
      <c r="H75" s="34"/>
      <c r="I75" s="18"/>
      <c r="J75" s="34"/>
      <c r="K75" s="18"/>
      <c r="L75" s="34"/>
    </row>
    <row r="76" spans="1:12" ht="15">
      <c r="A76" s="9">
        <v>163.2</v>
      </c>
      <c r="B76" s="17" t="s">
        <v>23</v>
      </c>
      <c r="C76" s="18"/>
      <c r="D76" s="19"/>
      <c r="E76" s="18"/>
      <c r="F76" s="34"/>
      <c r="G76" s="18"/>
      <c r="H76" s="34"/>
      <c r="I76" s="18"/>
      <c r="J76" s="34"/>
      <c r="K76" s="18"/>
      <c r="L76" s="34"/>
    </row>
    <row r="77" spans="1:12" ht="15">
      <c r="A77" s="9">
        <v>163.2</v>
      </c>
      <c r="B77" s="17" t="s">
        <v>60</v>
      </c>
      <c r="C77" s="18"/>
      <c r="D77" s="19"/>
      <c r="E77" s="18"/>
      <c r="F77" s="34"/>
      <c r="G77" s="18"/>
      <c r="H77" s="34"/>
      <c r="I77" s="18"/>
      <c r="J77" s="34"/>
      <c r="K77" s="18"/>
      <c r="L77" s="34"/>
    </row>
    <row r="78" spans="1:12" ht="15">
      <c r="A78" s="9">
        <v>105.6</v>
      </c>
      <c r="B78" s="17" t="s">
        <v>24</v>
      </c>
      <c r="C78" s="18"/>
      <c r="D78" s="19"/>
      <c r="E78" s="18"/>
      <c r="F78" s="34"/>
      <c r="G78" s="18"/>
      <c r="H78" s="34"/>
      <c r="I78" s="18"/>
      <c r="J78" s="34"/>
      <c r="K78" s="18"/>
      <c r="L78" s="34"/>
    </row>
    <row r="79" spans="1:12" ht="15">
      <c r="A79" s="9">
        <v>105.6</v>
      </c>
      <c r="B79" s="17" t="s">
        <v>61</v>
      </c>
      <c r="C79" s="18"/>
      <c r="D79" s="19"/>
      <c r="E79" s="18"/>
      <c r="F79" s="34"/>
      <c r="G79" s="18"/>
      <c r="H79" s="34"/>
      <c r="I79" s="18"/>
      <c r="J79" s="34"/>
      <c r="K79" s="18"/>
      <c r="L79" s="34"/>
    </row>
    <row r="80" spans="1:12" ht="15">
      <c r="A80" s="9">
        <v>46.2</v>
      </c>
      <c r="B80" s="17" t="s">
        <v>62</v>
      </c>
      <c r="C80" s="18"/>
      <c r="D80" s="19"/>
      <c r="E80" s="18"/>
      <c r="F80" s="34"/>
      <c r="G80" s="18"/>
      <c r="H80" s="34"/>
      <c r="I80" s="18"/>
      <c r="J80" s="34"/>
      <c r="K80" s="18"/>
      <c r="L80" s="34"/>
    </row>
    <row r="81" spans="1:12" ht="15">
      <c r="A81" s="9">
        <v>21.6</v>
      </c>
      <c r="B81" s="17" t="s">
        <v>63</v>
      </c>
      <c r="C81" s="18"/>
      <c r="D81" s="19"/>
      <c r="E81" s="18"/>
      <c r="F81" s="34"/>
      <c r="G81" s="18"/>
      <c r="H81" s="34"/>
      <c r="I81" s="18"/>
      <c r="J81" s="34"/>
      <c r="K81" s="18"/>
      <c r="L81" s="34"/>
    </row>
    <row r="82" spans="1:12" ht="15">
      <c r="A82" s="9">
        <v>9.6</v>
      </c>
      <c r="B82" s="17" t="s">
        <v>64</v>
      </c>
      <c r="C82" s="18"/>
      <c r="D82" s="19"/>
      <c r="E82" s="18"/>
      <c r="F82" s="34"/>
      <c r="G82" s="18"/>
      <c r="H82" s="34"/>
      <c r="I82" s="18"/>
      <c r="J82" s="34"/>
      <c r="K82" s="18"/>
      <c r="L82" s="34"/>
    </row>
    <row r="83" spans="1:12" ht="15">
      <c r="A83" s="9">
        <v>4.8</v>
      </c>
      <c r="B83" s="17" t="s">
        <v>65</v>
      </c>
      <c r="C83" s="18"/>
      <c r="D83" s="19"/>
      <c r="E83" s="18"/>
      <c r="F83" s="34"/>
      <c r="G83" s="18"/>
      <c r="H83" s="34"/>
      <c r="I83" s="18"/>
      <c r="J83" s="34"/>
      <c r="K83" s="18"/>
      <c r="L83" s="34"/>
    </row>
    <row r="84" spans="1:12" ht="15">
      <c r="A84" s="9">
        <v>2.4</v>
      </c>
      <c r="B84" s="17" t="s">
        <v>66</v>
      </c>
      <c r="C84" s="18"/>
      <c r="D84" s="19"/>
      <c r="E84" s="18"/>
      <c r="F84" s="34"/>
      <c r="G84" s="18"/>
      <c r="H84" s="34"/>
      <c r="I84" s="18"/>
      <c r="J84" s="34"/>
      <c r="K84" s="18"/>
      <c r="L84" s="34"/>
    </row>
    <row r="85" spans="1:12" ht="15">
      <c r="A85" s="9"/>
      <c r="B85" s="20" t="s">
        <v>25</v>
      </c>
      <c r="C85" s="21">
        <f>SUM(C74:C84)</f>
        <v>0</v>
      </c>
      <c r="D85" s="19"/>
      <c r="E85" s="21">
        <f aca="true" t="shared" si="6" ref="E85:K85">SUM(E74:E84)</f>
        <v>0</v>
      </c>
      <c r="F85" s="19"/>
      <c r="G85" s="21">
        <f t="shared" si="6"/>
        <v>0</v>
      </c>
      <c r="H85" s="19"/>
      <c r="I85" s="21">
        <f t="shared" si="6"/>
        <v>0</v>
      </c>
      <c r="J85" s="19"/>
      <c r="K85" s="21">
        <f t="shared" si="6"/>
        <v>0</v>
      </c>
      <c r="L85" s="22"/>
    </row>
    <row r="86" spans="2:12" ht="12.75"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6"/>
    </row>
    <row r="88" ht="12.75">
      <c r="A88" s="7" t="s">
        <v>86</v>
      </c>
    </row>
    <row r="90" spans="2:12" ht="12.75" customHeight="1">
      <c r="B90" s="62" t="s">
        <v>4</v>
      </c>
      <c r="C90" s="63" t="s">
        <v>87</v>
      </c>
      <c r="D90" s="63"/>
      <c r="E90" s="63" t="s">
        <v>88</v>
      </c>
      <c r="F90" s="62" t="s">
        <v>5</v>
      </c>
      <c r="G90" s="63" t="s">
        <v>89</v>
      </c>
      <c r="H90" s="62" t="s">
        <v>5</v>
      </c>
      <c r="I90" s="63" t="s">
        <v>90</v>
      </c>
      <c r="J90" s="62" t="s">
        <v>5</v>
      </c>
      <c r="K90" s="63" t="s">
        <v>91</v>
      </c>
      <c r="L90" s="62" t="s">
        <v>5</v>
      </c>
    </row>
    <row r="91" spans="2:12" ht="24.75" customHeight="1">
      <c r="B91" s="62"/>
      <c r="C91" s="64"/>
      <c r="D91" s="64"/>
      <c r="E91" s="64"/>
      <c r="F91" s="62"/>
      <c r="G91" s="64"/>
      <c r="H91" s="62"/>
      <c r="I91" s="64"/>
      <c r="J91" s="62"/>
      <c r="K91" s="64"/>
      <c r="L91" s="62"/>
    </row>
    <row r="92" spans="2:12" ht="15">
      <c r="B92" s="17" t="s">
        <v>6</v>
      </c>
      <c r="C92" s="48">
        <f>$C$28*C42/100</f>
        <v>0</v>
      </c>
      <c r="D92" s="49"/>
      <c r="E92" s="48">
        <f>$E$28*E42/100</f>
        <v>0</v>
      </c>
      <c r="F92" s="34"/>
      <c r="G92" s="48">
        <f>$G$28*G42/100</f>
        <v>0</v>
      </c>
      <c r="H92" s="34"/>
      <c r="I92" s="48">
        <f>$I$28*I42/100</f>
        <v>0</v>
      </c>
      <c r="J92" s="34"/>
      <c r="K92" s="48">
        <f>$K$28*K42/100</f>
        <v>0</v>
      </c>
      <c r="L92" s="34"/>
    </row>
    <row r="93" spans="2:12" ht="15">
      <c r="B93" s="17" t="s">
        <v>7</v>
      </c>
      <c r="C93" s="48">
        <f aca="true" t="shared" si="7" ref="C93:C98">$C$28*C43/100</f>
        <v>0</v>
      </c>
      <c r="D93" s="49"/>
      <c r="E93" s="48">
        <f aca="true" t="shared" si="8" ref="E93:E98">$E$28*E43/100</f>
        <v>0</v>
      </c>
      <c r="F93" s="34"/>
      <c r="G93" s="48">
        <f aca="true" t="shared" si="9" ref="G93:G98">$G$28*G43/100</f>
        <v>0</v>
      </c>
      <c r="H93" s="34"/>
      <c r="I93" s="48">
        <f aca="true" t="shared" si="10" ref="I93:I98">$I$28*I43/100</f>
        <v>0</v>
      </c>
      <c r="J93" s="34"/>
      <c r="K93" s="48">
        <f aca="true" t="shared" si="11" ref="K93:K98">$K$28*K43/100</f>
        <v>0</v>
      </c>
      <c r="L93" s="34"/>
    </row>
    <row r="94" spans="2:12" ht="15">
      <c r="B94" s="17" t="s">
        <v>8</v>
      </c>
      <c r="C94" s="48">
        <f t="shared" si="7"/>
        <v>0</v>
      </c>
      <c r="D94" s="49"/>
      <c r="E94" s="48">
        <f t="shared" si="8"/>
        <v>0</v>
      </c>
      <c r="F94" s="34"/>
      <c r="G94" s="48">
        <f t="shared" si="9"/>
        <v>0</v>
      </c>
      <c r="H94" s="34"/>
      <c r="I94" s="48">
        <f t="shared" si="10"/>
        <v>0</v>
      </c>
      <c r="J94" s="34"/>
      <c r="K94" s="48">
        <f t="shared" si="11"/>
        <v>0</v>
      </c>
      <c r="L94" s="34"/>
    </row>
    <row r="95" spans="2:12" ht="15">
      <c r="B95" s="17" t="s">
        <v>43</v>
      </c>
      <c r="C95" s="48">
        <f t="shared" si="7"/>
        <v>0</v>
      </c>
      <c r="D95" s="49"/>
      <c r="E95" s="48">
        <f t="shared" si="8"/>
        <v>0</v>
      </c>
      <c r="F95" s="34"/>
      <c r="G95" s="48">
        <f t="shared" si="9"/>
        <v>0</v>
      </c>
      <c r="H95" s="34"/>
      <c r="I95" s="48">
        <f t="shared" si="10"/>
        <v>0</v>
      </c>
      <c r="J95" s="34"/>
      <c r="K95" s="48">
        <f t="shared" si="11"/>
        <v>0</v>
      </c>
      <c r="L95" s="34"/>
    </row>
    <row r="96" spans="2:12" ht="15">
      <c r="B96" s="40" t="s">
        <v>9</v>
      </c>
      <c r="C96" s="48">
        <f t="shared" si="7"/>
        <v>0</v>
      </c>
      <c r="D96" s="49"/>
      <c r="E96" s="48">
        <f t="shared" si="8"/>
        <v>0</v>
      </c>
      <c r="F96" s="34"/>
      <c r="G96" s="48">
        <f t="shared" si="9"/>
        <v>0</v>
      </c>
      <c r="H96" s="34"/>
      <c r="I96" s="48">
        <f t="shared" si="10"/>
        <v>0</v>
      </c>
      <c r="J96" s="34"/>
      <c r="K96" s="48">
        <f t="shared" si="11"/>
        <v>0</v>
      </c>
      <c r="L96" s="34"/>
    </row>
    <row r="97" spans="2:12" ht="15">
      <c r="B97" s="17" t="s">
        <v>44</v>
      </c>
      <c r="C97" s="48">
        <f t="shared" si="7"/>
        <v>0</v>
      </c>
      <c r="D97" s="49"/>
      <c r="E97" s="48">
        <f t="shared" si="8"/>
        <v>0</v>
      </c>
      <c r="F97" s="34"/>
      <c r="G97" s="48">
        <f t="shared" si="9"/>
        <v>0</v>
      </c>
      <c r="H97" s="34"/>
      <c r="I97" s="48">
        <f t="shared" si="10"/>
        <v>0</v>
      </c>
      <c r="J97" s="34"/>
      <c r="K97" s="48">
        <f t="shared" si="11"/>
        <v>0</v>
      </c>
      <c r="L97" s="34"/>
    </row>
    <row r="98" spans="2:12" ht="15">
      <c r="B98" s="17" t="s">
        <v>45</v>
      </c>
      <c r="C98" s="48">
        <f t="shared" si="7"/>
        <v>0</v>
      </c>
      <c r="D98" s="49"/>
      <c r="E98" s="48">
        <f t="shared" si="8"/>
        <v>0</v>
      </c>
      <c r="F98" s="34"/>
      <c r="G98" s="48">
        <f t="shared" si="9"/>
        <v>0</v>
      </c>
      <c r="H98" s="34"/>
      <c r="I98" s="48">
        <f t="shared" si="10"/>
        <v>0</v>
      </c>
      <c r="J98" s="34"/>
      <c r="K98" s="48">
        <f t="shared" si="11"/>
        <v>0</v>
      </c>
      <c r="L98" s="34"/>
    </row>
    <row r="99" spans="2:12" ht="15">
      <c r="B99" s="20" t="s">
        <v>10</v>
      </c>
      <c r="C99" s="50">
        <f>SUM(C92:C98)</f>
        <v>0</v>
      </c>
      <c r="D99" s="51"/>
      <c r="E99" s="50">
        <f>SUM(E92:E98)</f>
        <v>0</v>
      </c>
      <c r="F99" s="37"/>
      <c r="G99" s="50">
        <f>SUM(G92:G98)</f>
        <v>0</v>
      </c>
      <c r="H99" s="37"/>
      <c r="I99" s="50">
        <f>SUM(I92:I98)</f>
        <v>0</v>
      </c>
      <c r="J99" s="37"/>
      <c r="K99" s="50">
        <f>SUM(K92:K98)</f>
        <v>0</v>
      </c>
      <c r="L99" s="37"/>
    </row>
    <row r="100" spans="2:12" ht="15">
      <c r="B100" s="40" t="s">
        <v>11</v>
      </c>
      <c r="C100" s="48">
        <f>$C$29*C50/100</f>
        <v>0</v>
      </c>
      <c r="D100" s="51"/>
      <c r="E100" s="48">
        <f>$E$29*E49/100</f>
        <v>0</v>
      </c>
      <c r="F100" s="34"/>
      <c r="G100" s="48">
        <f>$G$29*G49/100</f>
        <v>0</v>
      </c>
      <c r="H100" s="34"/>
      <c r="I100" s="48">
        <f>$I$29*I49/100</f>
        <v>0</v>
      </c>
      <c r="J100" s="34"/>
      <c r="K100" s="48">
        <f>$K$29*K49/100</f>
        <v>0</v>
      </c>
      <c r="L100" s="34"/>
    </row>
    <row r="101" spans="2:12" ht="15">
      <c r="B101" s="17" t="s">
        <v>12</v>
      </c>
      <c r="C101" s="48">
        <f aca="true" t="shared" si="12" ref="C101:C110">$C$29*C51/100</f>
        <v>0</v>
      </c>
      <c r="D101" s="51"/>
      <c r="E101" s="48">
        <f aca="true" t="shared" si="13" ref="E101:E110">$E$29*E50/100</f>
        <v>0</v>
      </c>
      <c r="F101" s="34"/>
      <c r="G101" s="48">
        <f aca="true" t="shared" si="14" ref="G101:G110">$G$29*G50/100</f>
        <v>0</v>
      </c>
      <c r="H101" s="34"/>
      <c r="I101" s="48">
        <f aca="true" t="shared" si="15" ref="I101:I110">$I$29*I50/100</f>
        <v>0</v>
      </c>
      <c r="J101" s="34"/>
      <c r="K101" s="48">
        <f aca="true" t="shared" si="16" ref="K101:K110">$K$29*K50/100</f>
        <v>0</v>
      </c>
      <c r="L101" s="34"/>
    </row>
    <row r="102" spans="2:12" ht="15">
      <c r="B102" s="17" t="s">
        <v>13</v>
      </c>
      <c r="C102" s="48">
        <f t="shared" si="12"/>
        <v>0</v>
      </c>
      <c r="D102" s="51"/>
      <c r="E102" s="48">
        <f t="shared" si="13"/>
        <v>0</v>
      </c>
      <c r="F102" s="34"/>
      <c r="G102" s="48">
        <f t="shared" si="14"/>
        <v>0</v>
      </c>
      <c r="H102" s="34"/>
      <c r="I102" s="48">
        <f t="shared" si="15"/>
        <v>0</v>
      </c>
      <c r="J102" s="34"/>
      <c r="K102" s="48">
        <f t="shared" si="16"/>
        <v>0</v>
      </c>
      <c r="L102" s="34"/>
    </row>
    <row r="103" spans="2:12" ht="15">
      <c r="B103" s="17" t="s">
        <v>46</v>
      </c>
      <c r="C103" s="48">
        <f t="shared" si="12"/>
        <v>0</v>
      </c>
      <c r="D103" s="51"/>
      <c r="E103" s="48">
        <f t="shared" si="13"/>
        <v>0</v>
      </c>
      <c r="F103" s="34"/>
      <c r="G103" s="48">
        <f t="shared" si="14"/>
        <v>0</v>
      </c>
      <c r="H103" s="34"/>
      <c r="I103" s="48">
        <f t="shared" si="15"/>
        <v>0</v>
      </c>
      <c r="J103" s="34"/>
      <c r="K103" s="48">
        <f t="shared" si="16"/>
        <v>0</v>
      </c>
      <c r="L103" s="34"/>
    </row>
    <row r="104" spans="2:12" ht="15">
      <c r="B104" s="17" t="s">
        <v>14</v>
      </c>
      <c r="C104" s="48">
        <f t="shared" si="12"/>
        <v>0</v>
      </c>
      <c r="D104" s="51"/>
      <c r="E104" s="48">
        <f t="shared" si="13"/>
        <v>0</v>
      </c>
      <c r="F104" s="34"/>
      <c r="G104" s="48">
        <f t="shared" si="14"/>
        <v>0</v>
      </c>
      <c r="H104" s="34"/>
      <c r="I104" s="48">
        <f t="shared" si="15"/>
        <v>0</v>
      </c>
      <c r="J104" s="34"/>
      <c r="K104" s="48">
        <f t="shared" si="16"/>
        <v>0</v>
      </c>
      <c r="L104" s="34"/>
    </row>
    <row r="105" spans="2:12" ht="15">
      <c r="B105" s="17" t="s">
        <v>47</v>
      </c>
      <c r="C105" s="48">
        <f t="shared" si="12"/>
        <v>0</v>
      </c>
      <c r="D105" s="51"/>
      <c r="E105" s="48">
        <f t="shared" si="13"/>
        <v>0</v>
      </c>
      <c r="F105" s="34"/>
      <c r="G105" s="48">
        <f t="shared" si="14"/>
        <v>0</v>
      </c>
      <c r="H105" s="34"/>
      <c r="I105" s="48">
        <f t="shared" si="15"/>
        <v>0</v>
      </c>
      <c r="J105" s="34"/>
      <c r="K105" s="48">
        <f t="shared" si="16"/>
        <v>0</v>
      </c>
      <c r="L105" s="34"/>
    </row>
    <row r="106" spans="2:12" ht="15">
      <c r="B106" s="17" t="s">
        <v>48</v>
      </c>
      <c r="C106" s="48">
        <f t="shared" si="12"/>
        <v>0</v>
      </c>
      <c r="D106" s="51"/>
      <c r="E106" s="48">
        <f t="shared" si="13"/>
        <v>0</v>
      </c>
      <c r="F106" s="34"/>
      <c r="G106" s="48">
        <f t="shared" si="14"/>
        <v>0</v>
      </c>
      <c r="H106" s="34"/>
      <c r="I106" s="48">
        <f t="shared" si="15"/>
        <v>0</v>
      </c>
      <c r="J106" s="34"/>
      <c r="K106" s="48">
        <f t="shared" si="16"/>
        <v>0</v>
      </c>
      <c r="L106" s="34"/>
    </row>
    <row r="107" spans="2:12" ht="15">
      <c r="B107" s="17" t="s">
        <v>49</v>
      </c>
      <c r="C107" s="48">
        <f t="shared" si="12"/>
        <v>0</v>
      </c>
      <c r="D107" s="49"/>
      <c r="E107" s="48">
        <f t="shared" si="13"/>
        <v>0</v>
      </c>
      <c r="F107" s="34"/>
      <c r="G107" s="48">
        <f t="shared" si="14"/>
        <v>0</v>
      </c>
      <c r="H107" s="34"/>
      <c r="I107" s="48">
        <f t="shared" si="15"/>
        <v>0</v>
      </c>
      <c r="J107" s="34"/>
      <c r="K107" s="48">
        <f t="shared" si="16"/>
        <v>0</v>
      </c>
      <c r="L107" s="34"/>
    </row>
    <row r="108" spans="2:12" ht="15">
      <c r="B108" s="17" t="s">
        <v>50</v>
      </c>
      <c r="C108" s="48">
        <f t="shared" si="12"/>
        <v>0</v>
      </c>
      <c r="D108" s="49"/>
      <c r="E108" s="48">
        <f t="shared" si="13"/>
        <v>0</v>
      </c>
      <c r="F108" s="34"/>
      <c r="G108" s="48">
        <f t="shared" si="14"/>
        <v>0</v>
      </c>
      <c r="H108" s="34"/>
      <c r="I108" s="48">
        <f t="shared" si="15"/>
        <v>0</v>
      </c>
      <c r="J108" s="34"/>
      <c r="K108" s="48">
        <f t="shared" si="16"/>
        <v>0</v>
      </c>
      <c r="L108" s="34"/>
    </row>
    <row r="109" spans="2:12" ht="15">
      <c r="B109" s="17" t="s">
        <v>51</v>
      </c>
      <c r="C109" s="48">
        <f t="shared" si="12"/>
        <v>0</v>
      </c>
      <c r="D109" s="49"/>
      <c r="E109" s="48">
        <f t="shared" si="13"/>
        <v>0</v>
      </c>
      <c r="F109" s="34"/>
      <c r="G109" s="48">
        <f t="shared" si="14"/>
        <v>0</v>
      </c>
      <c r="H109" s="34"/>
      <c r="I109" s="48">
        <f t="shared" si="15"/>
        <v>0</v>
      </c>
      <c r="J109" s="34"/>
      <c r="K109" s="48">
        <f t="shared" si="16"/>
        <v>0</v>
      </c>
      <c r="L109" s="34"/>
    </row>
    <row r="110" spans="2:12" ht="15">
      <c r="B110" s="17" t="s">
        <v>52</v>
      </c>
      <c r="C110" s="48">
        <f t="shared" si="12"/>
        <v>0</v>
      </c>
      <c r="D110" s="49"/>
      <c r="E110" s="48">
        <f t="shared" si="13"/>
        <v>0</v>
      </c>
      <c r="F110" s="34"/>
      <c r="G110" s="48">
        <f t="shared" si="14"/>
        <v>0</v>
      </c>
      <c r="H110" s="34"/>
      <c r="I110" s="48">
        <f t="shared" si="15"/>
        <v>0</v>
      </c>
      <c r="J110" s="34"/>
      <c r="K110" s="48">
        <f t="shared" si="16"/>
        <v>0</v>
      </c>
      <c r="L110" s="34"/>
    </row>
    <row r="111" spans="2:12" ht="15">
      <c r="B111" s="20" t="s">
        <v>15</v>
      </c>
      <c r="C111" s="50">
        <f>SUM(C100:C110)</f>
        <v>0</v>
      </c>
      <c r="D111" s="51"/>
      <c r="E111" s="50">
        <f>SUM(E107:E110)</f>
        <v>0</v>
      </c>
      <c r="F111" s="37"/>
      <c r="G111" s="50">
        <f>SUM(G107:G110)</f>
        <v>0</v>
      </c>
      <c r="H111" s="37"/>
      <c r="I111" s="50">
        <f>SUM(I107:I110)</f>
        <v>0</v>
      </c>
      <c r="J111" s="37"/>
      <c r="K111" s="50">
        <f>SUM(K107:K110)</f>
        <v>0</v>
      </c>
      <c r="L111" s="37"/>
    </row>
    <row r="112" spans="2:12" ht="15">
      <c r="B112" s="40" t="s">
        <v>16</v>
      </c>
      <c r="C112" s="48">
        <f>$C$30*C62/100</f>
        <v>0</v>
      </c>
      <c r="D112" s="51"/>
      <c r="E112" s="48">
        <f>$E$30*E60/100</f>
        <v>0</v>
      </c>
      <c r="F112" s="34"/>
      <c r="G112" s="48">
        <f>$G$30*G60/100</f>
        <v>0</v>
      </c>
      <c r="H112" s="34"/>
      <c r="I112" s="48">
        <f>$I$30*I60/100</f>
        <v>0</v>
      </c>
      <c r="J112" s="34"/>
      <c r="K112" s="48">
        <f>$K$30*K60/100</f>
        <v>0</v>
      </c>
      <c r="L112" s="34"/>
    </row>
    <row r="113" spans="2:12" ht="15">
      <c r="B113" s="17" t="s">
        <v>17</v>
      </c>
      <c r="C113" s="48">
        <f aca="true" t="shared" si="17" ref="C113:C122">$C$30*C63/100</f>
        <v>0</v>
      </c>
      <c r="D113" s="51"/>
      <c r="E113" s="48">
        <f aca="true" t="shared" si="18" ref="E113:E122">$E$30*E61/100</f>
        <v>0</v>
      </c>
      <c r="F113" s="34"/>
      <c r="G113" s="48">
        <f aca="true" t="shared" si="19" ref="G113:G122">$G$30*G61/100</f>
        <v>0</v>
      </c>
      <c r="H113" s="34"/>
      <c r="I113" s="48">
        <f aca="true" t="shared" si="20" ref="I113:I122">$I$30*I61/100</f>
        <v>0</v>
      </c>
      <c r="J113" s="34"/>
      <c r="K113" s="48">
        <f aca="true" t="shared" si="21" ref="K113:K122">$K$30*K61/100</f>
        <v>0</v>
      </c>
      <c r="L113" s="34"/>
    </row>
    <row r="114" spans="2:12" ht="15">
      <c r="B114" s="17" t="s">
        <v>18</v>
      </c>
      <c r="C114" s="48">
        <f t="shared" si="17"/>
        <v>0</v>
      </c>
      <c r="D114" s="51"/>
      <c r="E114" s="48">
        <f t="shared" si="18"/>
        <v>0</v>
      </c>
      <c r="F114" s="34"/>
      <c r="G114" s="48">
        <f t="shared" si="19"/>
        <v>0</v>
      </c>
      <c r="H114" s="34"/>
      <c r="I114" s="48">
        <f t="shared" si="20"/>
        <v>0</v>
      </c>
      <c r="J114" s="34"/>
      <c r="K114" s="48">
        <f t="shared" si="21"/>
        <v>0</v>
      </c>
      <c r="L114" s="34"/>
    </row>
    <row r="115" spans="2:12" ht="15">
      <c r="B115" s="17" t="s">
        <v>53</v>
      </c>
      <c r="C115" s="48">
        <f t="shared" si="17"/>
        <v>0</v>
      </c>
      <c r="D115" s="51"/>
      <c r="E115" s="48">
        <f t="shared" si="18"/>
        <v>0</v>
      </c>
      <c r="F115" s="34"/>
      <c r="G115" s="48">
        <f t="shared" si="19"/>
        <v>0</v>
      </c>
      <c r="H115" s="34"/>
      <c r="I115" s="48">
        <f t="shared" si="20"/>
        <v>0</v>
      </c>
      <c r="J115" s="34"/>
      <c r="K115" s="48">
        <f t="shared" si="21"/>
        <v>0</v>
      </c>
      <c r="L115" s="34"/>
    </row>
    <row r="116" spans="2:12" ht="15">
      <c r="B116" s="17" t="s">
        <v>19</v>
      </c>
      <c r="C116" s="48">
        <f t="shared" si="17"/>
        <v>0</v>
      </c>
      <c r="D116" s="51"/>
      <c r="E116" s="48">
        <f t="shared" si="18"/>
        <v>0</v>
      </c>
      <c r="F116" s="34"/>
      <c r="G116" s="48">
        <f t="shared" si="19"/>
        <v>0</v>
      </c>
      <c r="H116" s="34"/>
      <c r="I116" s="48">
        <f t="shared" si="20"/>
        <v>0</v>
      </c>
      <c r="J116" s="34"/>
      <c r="K116" s="48">
        <f t="shared" si="21"/>
        <v>0</v>
      </c>
      <c r="L116" s="34"/>
    </row>
    <row r="117" spans="2:12" ht="15">
      <c r="B117" s="17" t="s">
        <v>54</v>
      </c>
      <c r="C117" s="48">
        <f t="shared" si="17"/>
        <v>0</v>
      </c>
      <c r="D117" s="51"/>
      <c r="E117" s="48">
        <f t="shared" si="18"/>
        <v>0</v>
      </c>
      <c r="F117" s="34"/>
      <c r="G117" s="48">
        <f t="shared" si="19"/>
        <v>0</v>
      </c>
      <c r="H117" s="34"/>
      <c r="I117" s="48">
        <f t="shared" si="20"/>
        <v>0</v>
      </c>
      <c r="J117" s="34"/>
      <c r="K117" s="48">
        <f t="shared" si="21"/>
        <v>0</v>
      </c>
      <c r="L117" s="34"/>
    </row>
    <row r="118" spans="2:12" ht="15">
      <c r="B118" s="17" t="s">
        <v>55</v>
      </c>
      <c r="C118" s="48">
        <f t="shared" si="17"/>
        <v>0</v>
      </c>
      <c r="D118" s="51"/>
      <c r="E118" s="48">
        <f t="shared" si="18"/>
        <v>0</v>
      </c>
      <c r="F118" s="34"/>
      <c r="G118" s="48">
        <f t="shared" si="19"/>
        <v>0</v>
      </c>
      <c r="H118" s="34"/>
      <c r="I118" s="48">
        <f t="shared" si="20"/>
        <v>0</v>
      </c>
      <c r="J118" s="34"/>
      <c r="K118" s="48">
        <f t="shared" si="21"/>
        <v>0</v>
      </c>
      <c r="L118" s="34"/>
    </row>
    <row r="119" spans="2:12" ht="15">
      <c r="B119" s="17" t="s">
        <v>56</v>
      </c>
      <c r="C119" s="48">
        <f t="shared" si="17"/>
        <v>0</v>
      </c>
      <c r="D119" s="49"/>
      <c r="E119" s="48">
        <f t="shared" si="18"/>
        <v>0</v>
      </c>
      <c r="F119" s="34"/>
      <c r="G119" s="48">
        <f t="shared" si="19"/>
        <v>0</v>
      </c>
      <c r="H119" s="34"/>
      <c r="I119" s="48">
        <f t="shared" si="20"/>
        <v>0</v>
      </c>
      <c r="J119" s="34"/>
      <c r="K119" s="48">
        <f t="shared" si="21"/>
        <v>0</v>
      </c>
      <c r="L119" s="34"/>
    </row>
    <row r="120" spans="2:12" ht="15">
      <c r="B120" s="17" t="s">
        <v>57</v>
      </c>
      <c r="C120" s="48">
        <f t="shared" si="17"/>
        <v>0</v>
      </c>
      <c r="D120" s="49"/>
      <c r="E120" s="48">
        <f t="shared" si="18"/>
        <v>0</v>
      </c>
      <c r="F120" s="34"/>
      <c r="G120" s="48">
        <f t="shared" si="19"/>
        <v>0</v>
      </c>
      <c r="H120" s="34"/>
      <c r="I120" s="48">
        <f t="shared" si="20"/>
        <v>0</v>
      </c>
      <c r="J120" s="34"/>
      <c r="K120" s="48">
        <f t="shared" si="21"/>
        <v>0</v>
      </c>
      <c r="L120" s="34"/>
    </row>
    <row r="121" spans="2:12" ht="15">
      <c r="B121" s="17" t="s">
        <v>58</v>
      </c>
      <c r="C121" s="48">
        <f t="shared" si="17"/>
        <v>0</v>
      </c>
      <c r="D121" s="49"/>
      <c r="E121" s="48">
        <f t="shared" si="18"/>
        <v>0</v>
      </c>
      <c r="F121" s="34"/>
      <c r="G121" s="48">
        <f t="shared" si="19"/>
        <v>0</v>
      </c>
      <c r="H121" s="34"/>
      <c r="I121" s="48">
        <f t="shared" si="20"/>
        <v>0</v>
      </c>
      <c r="J121" s="34"/>
      <c r="K121" s="48">
        <f t="shared" si="21"/>
        <v>0</v>
      </c>
      <c r="L121" s="34"/>
    </row>
    <row r="122" spans="2:12" ht="15">
      <c r="B122" s="17" t="s">
        <v>59</v>
      </c>
      <c r="C122" s="48">
        <f t="shared" si="17"/>
        <v>0</v>
      </c>
      <c r="D122" s="49"/>
      <c r="E122" s="48">
        <f t="shared" si="18"/>
        <v>0</v>
      </c>
      <c r="F122" s="34"/>
      <c r="G122" s="48">
        <f t="shared" si="19"/>
        <v>0</v>
      </c>
      <c r="H122" s="34"/>
      <c r="I122" s="48">
        <f t="shared" si="20"/>
        <v>0</v>
      </c>
      <c r="J122" s="34"/>
      <c r="K122" s="48">
        <f t="shared" si="21"/>
        <v>0</v>
      </c>
      <c r="L122" s="34"/>
    </row>
    <row r="123" spans="2:12" ht="15">
      <c r="B123" s="20" t="s">
        <v>20</v>
      </c>
      <c r="C123" s="50">
        <f>SUM(C112:C122)</f>
        <v>0</v>
      </c>
      <c r="D123" s="51"/>
      <c r="E123" s="50">
        <f>SUM(E119:E122)</f>
        <v>0</v>
      </c>
      <c r="F123" s="37"/>
      <c r="G123" s="50">
        <f>SUM(G119:G122)</f>
        <v>0</v>
      </c>
      <c r="H123" s="37"/>
      <c r="I123" s="50">
        <f>SUM(I119:I122)</f>
        <v>0</v>
      </c>
      <c r="J123" s="37"/>
      <c r="K123" s="50">
        <f>SUM(K119:K122)</f>
        <v>0</v>
      </c>
      <c r="L123" s="37"/>
    </row>
    <row r="124" spans="2:12" ht="15">
      <c r="B124" s="40" t="s">
        <v>21</v>
      </c>
      <c r="C124" s="48">
        <f>$C$31*C74/100</f>
        <v>0</v>
      </c>
      <c r="D124" s="51"/>
      <c r="E124" s="48">
        <f>$E$31*C71/100</f>
        <v>0</v>
      </c>
      <c r="F124" s="34"/>
      <c r="G124" s="48">
        <f>$G$31*G71/100</f>
        <v>0</v>
      </c>
      <c r="H124" s="34"/>
      <c r="I124" s="48">
        <f>$I$31*I71/100</f>
        <v>0</v>
      </c>
      <c r="J124" s="34"/>
      <c r="K124" s="48">
        <f>$K$31*K71/100</f>
        <v>0</v>
      </c>
      <c r="L124" s="34"/>
    </row>
    <row r="125" spans="2:12" ht="15">
      <c r="B125" s="17" t="s">
        <v>22</v>
      </c>
      <c r="C125" s="48">
        <f aca="true" t="shared" si="22" ref="C125:C134">$C$31*C75/100</f>
        <v>0</v>
      </c>
      <c r="D125" s="51"/>
      <c r="E125" s="48">
        <f aca="true" t="shared" si="23" ref="E125:E134">$E$31*C72/100</f>
        <v>0</v>
      </c>
      <c r="F125" s="34"/>
      <c r="G125" s="48">
        <f aca="true" t="shared" si="24" ref="G125:G134">$G$31*G72/100</f>
        <v>0</v>
      </c>
      <c r="H125" s="34"/>
      <c r="I125" s="48">
        <f aca="true" t="shared" si="25" ref="I125:I134">$I$31*I72/100</f>
        <v>0</v>
      </c>
      <c r="J125" s="34"/>
      <c r="K125" s="48">
        <f aca="true" t="shared" si="26" ref="K125:K134">$K$31*K72/100</f>
        <v>0</v>
      </c>
      <c r="L125" s="34"/>
    </row>
    <row r="126" spans="2:12" ht="15">
      <c r="B126" s="17" t="s">
        <v>23</v>
      </c>
      <c r="C126" s="48">
        <f t="shared" si="22"/>
        <v>0</v>
      </c>
      <c r="D126" s="51"/>
      <c r="E126" s="48">
        <f t="shared" si="23"/>
        <v>0</v>
      </c>
      <c r="F126" s="34"/>
      <c r="G126" s="48">
        <f t="shared" si="24"/>
        <v>0</v>
      </c>
      <c r="H126" s="34"/>
      <c r="I126" s="48">
        <f t="shared" si="25"/>
        <v>0</v>
      </c>
      <c r="J126" s="34"/>
      <c r="K126" s="48">
        <f t="shared" si="26"/>
        <v>0</v>
      </c>
      <c r="L126" s="34"/>
    </row>
    <row r="127" spans="2:12" ht="15">
      <c r="B127" s="17" t="s">
        <v>60</v>
      </c>
      <c r="C127" s="48">
        <f t="shared" si="22"/>
        <v>0</v>
      </c>
      <c r="D127" s="51"/>
      <c r="E127" s="48">
        <f t="shared" si="23"/>
        <v>0</v>
      </c>
      <c r="F127" s="34"/>
      <c r="G127" s="48">
        <f t="shared" si="24"/>
        <v>0</v>
      </c>
      <c r="H127" s="34"/>
      <c r="I127" s="48">
        <f t="shared" si="25"/>
        <v>0</v>
      </c>
      <c r="J127" s="34"/>
      <c r="K127" s="48">
        <f t="shared" si="26"/>
        <v>0</v>
      </c>
      <c r="L127" s="34"/>
    </row>
    <row r="128" spans="2:12" ht="15">
      <c r="B128" s="17" t="s">
        <v>24</v>
      </c>
      <c r="C128" s="48">
        <f t="shared" si="22"/>
        <v>0</v>
      </c>
      <c r="D128" s="51"/>
      <c r="E128" s="48">
        <f t="shared" si="23"/>
        <v>0</v>
      </c>
      <c r="F128" s="34"/>
      <c r="G128" s="48">
        <f t="shared" si="24"/>
        <v>0</v>
      </c>
      <c r="H128" s="34"/>
      <c r="I128" s="48">
        <f t="shared" si="25"/>
        <v>0</v>
      </c>
      <c r="J128" s="34"/>
      <c r="K128" s="48">
        <f t="shared" si="26"/>
        <v>0</v>
      </c>
      <c r="L128" s="34"/>
    </row>
    <row r="129" spans="2:12" ht="15">
      <c r="B129" s="17" t="s">
        <v>61</v>
      </c>
      <c r="C129" s="48">
        <f t="shared" si="22"/>
        <v>0</v>
      </c>
      <c r="D129" s="51"/>
      <c r="E129" s="48">
        <f t="shared" si="23"/>
        <v>0</v>
      </c>
      <c r="F129" s="34"/>
      <c r="G129" s="48">
        <f t="shared" si="24"/>
        <v>0</v>
      </c>
      <c r="H129" s="34"/>
      <c r="I129" s="48">
        <f t="shared" si="25"/>
        <v>0</v>
      </c>
      <c r="J129" s="34"/>
      <c r="K129" s="48">
        <f t="shared" si="26"/>
        <v>0</v>
      </c>
      <c r="L129" s="34"/>
    </row>
    <row r="130" spans="2:12" ht="15">
      <c r="B130" s="17" t="s">
        <v>62</v>
      </c>
      <c r="C130" s="48">
        <f t="shared" si="22"/>
        <v>0</v>
      </c>
      <c r="D130" s="51"/>
      <c r="E130" s="48">
        <f t="shared" si="23"/>
        <v>0</v>
      </c>
      <c r="F130" s="34"/>
      <c r="G130" s="48">
        <f t="shared" si="24"/>
        <v>0</v>
      </c>
      <c r="H130" s="34"/>
      <c r="I130" s="48">
        <f t="shared" si="25"/>
        <v>0</v>
      </c>
      <c r="J130" s="34"/>
      <c r="K130" s="48">
        <f t="shared" si="26"/>
        <v>0</v>
      </c>
      <c r="L130" s="34"/>
    </row>
    <row r="131" spans="2:12" ht="15">
      <c r="B131" s="17" t="s">
        <v>63</v>
      </c>
      <c r="C131" s="48">
        <f t="shared" si="22"/>
        <v>0</v>
      </c>
      <c r="D131" s="49"/>
      <c r="E131" s="48">
        <f t="shared" si="23"/>
        <v>0</v>
      </c>
      <c r="F131" s="34"/>
      <c r="G131" s="48">
        <f t="shared" si="24"/>
        <v>0</v>
      </c>
      <c r="H131" s="34"/>
      <c r="I131" s="48">
        <f t="shared" si="25"/>
        <v>0</v>
      </c>
      <c r="J131" s="34"/>
      <c r="K131" s="48">
        <f t="shared" si="26"/>
        <v>0</v>
      </c>
      <c r="L131" s="34"/>
    </row>
    <row r="132" spans="2:12" ht="15">
      <c r="B132" s="17" t="s">
        <v>64</v>
      </c>
      <c r="C132" s="48">
        <f t="shared" si="22"/>
        <v>0</v>
      </c>
      <c r="D132" s="49"/>
      <c r="E132" s="48">
        <f t="shared" si="23"/>
        <v>0</v>
      </c>
      <c r="F132" s="34"/>
      <c r="G132" s="48">
        <f t="shared" si="24"/>
        <v>0</v>
      </c>
      <c r="H132" s="34"/>
      <c r="I132" s="48">
        <f t="shared" si="25"/>
        <v>0</v>
      </c>
      <c r="J132" s="34"/>
      <c r="K132" s="48">
        <f t="shared" si="26"/>
        <v>0</v>
      </c>
      <c r="L132" s="34"/>
    </row>
    <row r="133" spans="2:12" ht="15">
      <c r="B133" s="17" t="s">
        <v>65</v>
      </c>
      <c r="C133" s="48">
        <f t="shared" si="22"/>
        <v>0</v>
      </c>
      <c r="D133" s="49"/>
      <c r="E133" s="48">
        <f t="shared" si="23"/>
        <v>0</v>
      </c>
      <c r="F133" s="34"/>
      <c r="G133" s="48">
        <f t="shared" si="24"/>
        <v>0</v>
      </c>
      <c r="H133" s="34"/>
      <c r="I133" s="48">
        <f t="shared" si="25"/>
        <v>0</v>
      </c>
      <c r="J133" s="34"/>
      <c r="K133" s="48">
        <f t="shared" si="26"/>
        <v>0</v>
      </c>
      <c r="L133" s="34"/>
    </row>
    <row r="134" spans="2:12" ht="15">
      <c r="B134" s="17" t="s">
        <v>66</v>
      </c>
      <c r="C134" s="48">
        <f t="shared" si="22"/>
        <v>0</v>
      </c>
      <c r="D134" s="49"/>
      <c r="E134" s="48">
        <f t="shared" si="23"/>
        <v>0</v>
      </c>
      <c r="F134" s="34"/>
      <c r="G134" s="48">
        <f t="shared" si="24"/>
        <v>0</v>
      </c>
      <c r="H134" s="34"/>
      <c r="I134" s="48">
        <f t="shared" si="25"/>
        <v>0</v>
      </c>
      <c r="J134" s="34"/>
      <c r="K134" s="48">
        <f t="shared" si="26"/>
        <v>0</v>
      </c>
      <c r="L134" s="34"/>
    </row>
    <row r="135" spans="2:12" ht="15">
      <c r="B135" s="20" t="s">
        <v>25</v>
      </c>
      <c r="C135" s="50">
        <f>SUM(C124:C134)</f>
        <v>0</v>
      </c>
      <c r="D135" s="51"/>
      <c r="E135" s="50">
        <f>$E$31*E85/100</f>
        <v>0</v>
      </c>
      <c r="F135" s="51"/>
      <c r="G135" s="50">
        <f>$G$31*G85/100</f>
        <v>0</v>
      </c>
      <c r="H135" s="51"/>
      <c r="I135" s="50">
        <f>$I$31*I85/100</f>
        <v>0</v>
      </c>
      <c r="J135" s="49"/>
      <c r="K135" s="50">
        <f>$K$31*K85/100</f>
        <v>0</v>
      </c>
      <c r="L135" s="52"/>
    </row>
    <row r="136" spans="2:12" ht="13.5">
      <c r="B136" s="20" t="s">
        <v>2</v>
      </c>
      <c r="C136" s="53">
        <f>+C135+C123+C111+C99</f>
        <v>0</v>
      </c>
      <c r="D136" s="54"/>
      <c r="E136" s="53">
        <f>+E135+E123+E111+E99</f>
        <v>0</v>
      </c>
      <c r="F136" s="54"/>
      <c r="G136" s="53">
        <f>+G135+G123+G111+G99</f>
        <v>0</v>
      </c>
      <c r="H136" s="54"/>
      <c r="I136" s="53">
        <f>+I135+I123+I111+I99</f>
        <v>0</v>
      </c>
      <c r="J136" s="54"/>
      <c r="K136" s="53">
        <f>+K135+K123+K111+K99</f>
        <v>0</v>
      </c>
      <c r="L136" s="42"/>
    </row>
    <row r="138" ht="12.75">
      <c r="A138" s="7" t="s">
        <v>92</v>
      </c>
    </row>
    <row r="140" spans="2:12" ht="12.75">
      <c r="B140" s="62" t="s">
        <v>4</v>
      </c>
      <c r="C140" s="62" t="s">
        <v>93</v>
      </c>
      <c r="D140" s="62" t="s">
        <v>5</v>
      </c>
      <c r="E140" s="62" t="s">
        <v>94</v>
      </c>
      <c r="F140" s="62" t="s">
        <v>5</v>
      </c>
      <c r="G140" s="62" t="s">
        <v>95</v>
      </c>
      <c r="H140" s="62" t="s">
        <v>5</v>
      </c>
      <c r="I140" s="62" t="s">
        <v>96</v>
      </c>
      <c r="J140" s="62" t="s">
        <v>5</v>
      </c>
      <c r="K140" s="62" t="s">
        <v>97</v>
      </c>
      <c r="L140" s="62" t="s">
        <v>5</v>
      </c>
    </row>
    <row r="141" spans="2:12" ht="12.75"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</row>
    <row r="142" spans="2:12" ht="15">
      <c r="B142" s="17" t="s">
        <v>6</v>
      </c>
      <c r="C142" s="56">
        <f>+C$28*C42*$A42/100/1000000</f>
        <v>0</v>
      </c>
      <c r="D142" s="37"/>
      <c r="E142" s="56">
        <f>+E$28*E42*$A42/100/1000000</f>
        <v>0</v>
      </c>
      <c r="F142" s="34"/>
      <c r="G142" s="56">
        <f>+G$28*G42*$A42/100/1000000</f>
        <v>0</v>
      </c>
      <c r="H142" s="34"/>
      <c r="I142" s="56">
        <f>+I$28*I42*$A42/100/1000000</f>
        <v>0</v>
      </c>
      <c r="J142" s="34"/>
      <c r="K142" s="32">
        <f aca="true" t="shared" si="27" ref="K142:K147">+K$28*K42*$A42/100/1000000</f>
        <v>0</v>
      </c>
      <c r="L142" s="34"/>
    </row>
    <row r="143" spans="2:12" ht="15">
      <c r="B143" s="17" t="s">
        <v>7</v>
      </c>
      <c r="C143" s="56">
        <f aca="true" t="shared" si="28" ref="C143:C148">+C$28*C43*$A43/100/1000000</f>
        <v>0</v>
      </c>
      <c r="D143" s="37"/>
      <c r="E143" s="56">
        <f aca="true" t="shared" si="29" ref="E143:E148">+E$28*E43*$A43/100/1000000</f>
        <v>0</v>
      </c>
      <c r="F143" s="34"/>
      <c r="G143" s="56">
        <f aca="true" t="shared" si="30" ref="G143:G148">+G$28*G43*$A43/100/1000000</f>
        <v>0</v>
      </c>
      <c r="H143" s="34"/>
      <c r="I143" s="56">
        <f aca="true" t="shared" si="31" ref="I143:I148">+I$28*I43*$A43/100/1000000</f>
        <v>0</v>
      </c>
      <c r="J143" s="34"/>
      <c r="K143" s="32">
        <f t="shared" si="27"/>
        <v>0</v>
      </c>
      <c r="L143" s="34"/>
    </row>
    <row r="144" spans="2:12" ht="15">
      <c r="B144" s="17" t="s">
        <v>8</v>
      </c>
      <c r="C144" s="56">
        <f t="shared" si="28"/>
        <v>0</v>
      </c>
      <c r="D144" s="37"/>
      <c r="E144" s="56">
        <f t="shared" si="29"/>
        <v>0</v>
      </c>
      <c r="F144" s="34"/>
      <c r="G144" s="56">
        <f t="shared" si="30"/>
        <v>0</v>
      </c>
      <c r="H144" s="34"/>
      <c r="I144" s="56">
        <f t="shared" si="31"/>
        <v>0</v>
      </c>
      <c r="J144" s="34"/>
      <c r="K144" s="32">
        <f t="shared" si="27"/>
        <v>0</v>
      </c>
      <c r="L144" s="34"/>
    </row>
    <row r="145" spans="2:12" ht="15">
      <c r="B145" s="17" t="s">
        <v>43</v>
      </c>
      <c r="C145" s="56">
        <f t="shared" si="28"/>
        <v>0</v>
      </c>
      <c r="D145" s="37"/>
      <c r="E145" s="56">
        <f t="shared" si="29"/>
        <v>0</v>
      </c>
      <c r="F145" s="34"/>
      <c r="G145" s="56">
        <f t="shared" si="30"/>
        <v>0</v>
      </c>
      <c r="H145" s="34"/>
      <c r="I145" s="56">
        <f t="shared" si="31"/>
        <v>0</v>
      </c>
      <c r="J145" s="34"/>
      <c r="K145" s="32">
        <f t="shared" si="27"/>
        <v>0</v>
      </c>
      <c r="L145" s="34"/>
    </row>
    <row r="146" spans="2:12" ht="15">
      <c r="B146" s="40" t="s">
        <v>9</v>
      </c>
      <c r="C146" s="56">
        <f t="shared" si="28"/>
        <v>0</v>
      </c>
      <c r="D146" s="37"/>
      <c r="E146" s="56">
        <f t="shared" si="29"/>
        <v>0</v>
      </c>
      <c r="F146" s="34"/>
      <c r="G146" s="56">
        <f t="shared" si="30"/>
        <v>0</v>
      </c>
      <c r="H146" s="34"/>
      <c r="I146" s="56">
        <f t="shared" si="31"/>
        <v>0</v>
      </c>
      <c r="J146" s="34"/>
      <c r="K146" s="32">
        <f t="shared" si="27"/>
        <v>0</v>
      </c>
      <c r="L146" s="34"/>
    </row>
    <row r="147" spans="2:12" ht="15">
      <c r="B147" s="17" t="s">
        <v>44</v>
      </c>
      <c r="C147" s="56">
        <f t="shared" si="28"/>
        <v>0</v>
      </c>
      <c r="D147" s="37"/>
      <c r="E147" s="56">
        <f t="shared" si="29"/>
        <v>0</v>
      </c>
      <c r="F147" s="34"/>
      <c r="G147" s="56">
        <f t="shared" si="30"/>
        <v>0</v>
      </c>
      <c r="H147" s="34"/>
      <c r="I147" s="56">
        <f t="shared" si="31"/>
        <v>0</v>
      </c>
      <c r="J147" s="34"/>
      <c r="K147" s="32">
        <f t="shared" si="27"/>
        <v>0</v>
      </c>
      <c r="L147" s="34"/>
    </row>
    <row r="148" spans="2:12" ht="15">
      <c r="B148" s="17" t="s">
        <v>45</v>
      </c>
      <c r="C148" s="56">
        <f t="shared" si="28"/>
        <v>0</v>
      </c>
      <c r="D148" s="37"/>
      <c r="E148" s="56">
        <f t="shared" si="29"/>
        <v>0</v>
      </c>
      <c r="F148" s="34"/>
      <c r="G148" s="56">
        <f t="shared" si="30"/>
        <v>0</v>
      </c>
      <c r="H148" s="34"/>
      <c r="I148" s="56">
        <f t="shared" si="31"/>
        <v>0</v>
      </c>
      <c r="J148" s="34"/>
      <c r="K148" s="32">
        <f>+K$28*K48*$A48/100/1000000</f>
        <v>0</v>
      </c>
      <c r="L148" s="34"/>
    </row>
    <row r="149" spans="2:12" ht="15">
      <c r="B149" s="20" t="s">
        <v>10</v>
      </c>
      <c r="C149" s="57">
        <f>SUM(C142:C148)</f>
        <v>0</v>
      </c>
      <c r="D149" s="33"/>
      <c r="E149" s="57">
        <f aca="true" t="shared" si="32" ref="E149:K149">SUM(E142:E148)</f>
        <v>0</v>
      </c>
      <c r="F149" s="37"/>
      <c r="G149" s="57">
        <f t="shared" si="32"/>
        <v>0</v>
      </c>
      <c r="H149" s="37"/>
      <c r="I149" s="57">
        <f t="shared" si="32"/>
        <v>0</v>
      </c>
      <c r="J149" s="37"/>
      <c r="K149" s="35">
        <f t="shared" si="32"/>
        <v>0</v>
      </c>
      <c r="L149" s="37"/>
    </row>
    <row r="150" spans="2:12" ht="15">
      <c r="B150" s="40" t="s">
        <v>11</v>
      </c>
      <c r="C150" s="56">
        <f>+C$29*C50*$A50/100/1000000</f>
        <v>0</v>
      </c>
      <c r="D150" s="19"/>
      <c r="E150" s="56">
        <f>+E$29*E50*$A50/100/1000000</f>
        <v>0</v>
      </c>
      <c r="F150" s="34"/>
      <c r="G150" s="56">
        <f>+G$29*G50*$A50/100/1000000</f>
        <v>0</v>
      </c>
      <c r="H150" s="34"/>
      <c r="I150" s="56">
        <f>+I$29*I50*$A50/100/1000000</f>
        <v>0</v>
      </c>
      <c r="J150" s="34"/>
      <c r="K150" s="32">
        <f aca="true" t="shared" si="33" ref="K150:K159">+K$29*K50*$A50/100/1000000</f>
        <v>0</v>
      </c>
      <c r="L150" s="34"/>
    </row>
    <row r="151" spans="2:12" ht="15">
      <c r="B151" s="17" t="s">
        <v>12</v>
      </c>
      <c r="C151" s="56">
        <f aca="true" t="shared" si="34" ref="C151:C160">+C$29*C51*$A51/100/1000000</f>
        <v>0</v>
      </c>
      <c r="D151" s="19"/>
      <c r="E151" s="56">
        <f aca="true" t="shared" si="35" ref="E151:E160">+E$29*E51*$A51/100/1000000</f>
        <v>0</v>
      </c>
      <c r="F151" s="34"/>
      <c r="G151" s="56">
        <f aca="true" t="shared" si="36" ref="G151:G160">+G$29*G51*$A51/100/1000000</f>
        <v>0</v>
      </c>
      <c r="H151" s="34"/>
      <c r="I151" s="56">
        <f aca="true" t="shared" si="37" ref="I151:I160">+I$29*I51*$A51/100/1000000</f>
        <v>0</v>
      </c>
      <c r="J151" s="34"/>
      <c r="K151" s="32">
        <f t="shared" si="33"/>
        <v>0</v>
      </c>
      <c r="L151" s="34"/>
    </row>
    <row r="152" spans="2:12" ht="15">
      <c r="B152" s="17" t="s">
        <v>13</v>
      </c>
      <c r="C152" s="56">
        <f t="shared" si="34"/>
        <v>0</v>
      </c>
      <c r="D152" s="19"/>
      <c r="E152" s="56">
        <f t="shared" si="35"/>
        <v>0</v>
      </c>
      <c r="F152" s="34"/>
      <c r="G152" s="56">
        <f t="shared" si="36"/>
        <v>0</v>
      </c>
      <c r="H152" s="34"/>
      <c r="I152" s="56">
        <f t="shared" si="37"/>
        <v>0</v>
      </c>
      <c r="J152" s="34"/>
      <c r="K152" s="32">
        <f t="shared" si="33"/>
        <v>0</v>
      </c>
      <c r="L152" s="34"/>
    </row>
    <row r="153" spans="2:12" ht="15">
      <c r="B153" s="17" t="s">
        <v>46</v>
      </c>
      <c r="C153" s="56">
        <f t="shared" si="34"/>
        <v>0</v>
      </c>
      <c r="D153" s="19"/>
      <c r="E153" s="56">
        <f t="shared" si="35"/>
        <v>0</v>
      </c>
      <c r="F153" s="34"/>
      <c r="G153" s="56">
        <f t="shared" si="36"/>
        <v>0</v>
      </c>
      <c r="H153" s="34"/>
      <c r="I153" s="56">
        <f t="shared" si="37"/>
        <v>0</v>
      </c>
      <c r="J153" s="34"/>
      <c r="K153" s="32">
        <f t="shared" si="33"/>
        <v>0</v>
      </c>
      <c r="L153" s="34"/>
    </row>
    <row r="154" spans="2:12" ht="15">
      <c r="B154" s="17" t="s">
        <v>14</v>
      </c>
      <c r="C154" s="56">
        <f t="shared" si="34"/>
        <v>0</v>
      </c>
      <c r="D154" s="19"/>
      <c r="E154" s="56">
        <f t="shared" si="35"/>
        <v>0</v>
      </c>
      <c r="F154" s="34"/>
      <c r="G154" s="56">
        <f t="shared" si="36"/>
        <v>0</v>
      </c>
      <c r="H154" s="34"/>
      <c r="I154" s="56">
        <f t="shared" si="37"/>
        <v>0</v>
      </c>
      <c r="J154" s="34"/>
      <c r="K154" s="32">
        <f t="shared" si="33"/>
        <v>0</v>
      </c>
      <c r="L154" s="34"/>
    </row>
    <row r="155" spans="2:12" ht="15">
      <c r="B155" s="17" t="s">
        <v>47</v>
      </c>
      <c r="C155" s="56">
        <f t="shared" si="34"/>
        <v>0</v>
      </c>
      <c r="D155" s="19"/>
      <c r="E155" s="56">
        <f t="shared" si="35"/>
        <v>0</v>
      </c>
      <c r="F155" s="34"/>
      <c r="G155" s="56">
        <f t="shared" si="36"/>
        <v>0</v>
      </c>
      <c r="H155" s="34"/>
      <c r="I155" s="56">
        <f t="shared" si="37"/>
        <v>0</v>
      </c>
      <c r="J155" s="34"/>
      <c r="K155" s="32">
        <f t="shared" si="33"/>
        <v>0</v>
      </c>
      <c r="L155" s="34"/>
    </row>
    <row r="156" spans="2:12" ht="15">
      <c r="B156" s="17" t="s">
        <v>48</v>
      </c>
      <c r="C156" s="56">
        <f t="shared" si="34"/>
        <v>0</v>
      </c>
      <c r="D156" s="19"/>
      <c r="E156" s="56">
        <f t="shared" si="35"/>
        <v>0</v>
      </c>
      <c r="F156" s="34"/>
      <c r="G156" s="56">
        <f t="shared" si="36"/>
        <v>0</v>
      </c>
      <c r="H156" s="34"/>
      <c r="I156" s="56">
        <f t="shared" si="37"/>
        <v>0</v>
      </c>
      <c r="J156" s="34"/>
      <c r="K156" s="32">
        <f t="shared" si="33"/>
        <v>0</v>
      </c>
      <c r="L156" s="34"/>
    </row>
    <row r="157" spans="2:12" ht="15">
      <c r="B157" s="17" t="s">
        <v>49</v>
      </c>
      <c r="C157" s="56">
        <f t="shared" si="34"/>
        <v>0</v>
      </c>
      <c r="D157" s="37"/>
      <c r="E157" s="56">
        <f t="shared" si="35"/>
        <v>0</v>
      </c>
      <c r="F157" s="34"/>
      <c r="G157" s="56">
        <f t="shared" si="36"/>
        <v>0</v>
      </c>
      <c r="H157" s="34"/>
      <c r="I157" s="56">
        <f t="shared" si="37"/>
        <v>0</v>
      </c>
      <c r="J157" s="34"/>
      <c r="K157" s="32">
        <f t="shared" si="33"/>
        <v>0</v>
      </c>
      <c r="L157" s="34"/>
    </row>
    <row r="158" spans="2:12" ht="15">
      <c r="B158" s="17" t="s">
        <v>50</v>
      </c>
      <c r="C158" s="56">
        <f t="shared" si="34"/>
        <v>0</v>
      </c>
      <c r="D158" s="37"/>
      <c r="E158" s="56">
        <f t="shared" si="35"/>
        <v>0</v>
      </c>
      <c r="F158" s="34"/>
      <c r="G158" s="56">
        <f t="shared" si="36"/>
        <v>0</v>
      </c>
      <c r="H158" s="34"/>
      <c r="I158" s="56">
        <f t="shared" si="37"/>
        <v>0</v>
      </c>
      <c r="J158" s="34"/>
      <c r="K158" s="32">
        <f t="shared" si="33"/>
        <v>0</v>
      </c>
      <c r="L158" s="34"/>
    </row>
    <row r="159" spans="2:12" ht="15">
      <c r="B159" s="17" t="s">
        <v>51</v>
      </c>
      <c r="C159" s="56">
        <f t="shared" si="34"/>
        <v>0</v>
      </c>
      <c r="D159" s="37"/>
      <c r="E159" s="56">
        <f t="shared" si="35"/>
        <v>0</v>
      </c>
      <c r="F159" s="34"/>
      <c r="G159" s="56">
        <f t="shared" si="36"/>
        <v>0</v>
      </c>
      <c r="H159" s="34"/>
      <c r="I159" s="56">
        <f t="shared" si="37"/>
        <v>0</v>
      </c>
      <c r="J159" s="34"/>
      <c r="K159" s="32">
        <f t="shared" si="33"/>
        <v>0</v>
      </c>
      <c r="L159" s="34"/>
    </row>
    <row r="160" spans="2:12" ht="15">
      <c r="B160" s="17" t="s">
        <v>52</v>
      </c>
      <c r="C160" s="56">
        <f t="shared" si="34"/>
        <v>0</v>
      </c>
      <c r="D160" s="37"/>
      <c r="E160" s="56">
        <f t="shared" si="35"/>
        <v>0</v>
      </c>
      <c r="F160" s="34"/>
      <c r="G160" s="56">
        <f t="shared" si="36"/>
        <v>0</v>
      </c>
      <c r="H160" s="34"/>
      <c r="I160" s="56">
        <f t="shared" si="37"/>
        <v>0</v>
      </c>
      <c r="J160" s="34"/>
      <c r="K160" s="32">
        <f>+K$29*K60*$A60/100/1000000</f>
        <v>0</v>
      </c>
      <c r="L160" s="34"/>
    </row>
    <row r="161" spans="2:12" ht="15">
      <c r="B161" s="20" t="s">
        <v>15</v>
      </c>
      <c r="C161" s="57">
        <f>SUM(C150:C160)</f>
        <v>0</v>
      </c>
      <c r="D161" s="36"/>
      <c r="E161" s="57">
        <f aca="true" t="shared" si="38" ref="E161:K161">SUM(E150:E160)</f>
        <v>0</v>
      </c>
      <c r="F161" s="37"/>
      <c r="G161" s="57">
        <f t="shared" si="38"/>
        <v>0</v>
      </c>
      <c r="H161" s="37"/>
      <c r="I161" s="57">
        <f t="shared" si="38"/>
        <v>0</v>
      </c>
      <c r="J161" s="37"/>
      <c r="K161" s="35">
        <f t="shared" si="38"/>
        <v>0</v>
      </c>
      <c r="L161" s="37"/>
    </row>
    <row r="162" spans="2:12" ht="15">
      <c r="B162" s="40" t="s">
        <v>16</v>
      </c>
      <c r="C162" s="56">
        <f>+C$30*C62*$A62/100/1000000</f>
        <v>0</v>
      </c>
      <c r="D162" s="19"/>
      <c r="E162" s="56">
        <f>+E$30*E62*$A62/100/1000000</f>
        <v>0</v>
      </c>
      <c r="F162" s="34"/>
      <c r="G162" s="56">
        <f>+G$30*G62*$A62/100/1000000</f>
        <v>0</v>
      </c>
      <c r="H162" s="34"/>
      <c r="I162" s="56">
        <f>+I$30*I62*$A62/100/1000000</f>
        <v>0</v>
      </c>
      <c r="J162" s="34"/>
      <c r="K162" s="32">
        <f aca="true" t="shared" si="39" ref="K162:K171">+K$30*K62*$A62/100/1000000</f>
        <v>0</v>
      </c>
      <c r="L162" s="34"/>
    </row>
    <row r="163" spans="2:12" ht="15">
      <c r="B163" s="17" t="s">
        <v>17</v>
      </c>
      <c r="C163" s="56">
        <f aca="true" t="shared" si="40" ref="C163:C172">+C$30*C63*$A63/100/1000000</f>
        <v>0</v>
      </c>
      <c r="D163" s="19"/>
      <c r="E163" s="56">
        <f aca="true" t="shared" si="41" ref="E163:E172">+E$30*E63*$A63/100/1000000</f>
        <v>0</v>
      </c>
      <c r="F163" s="34"/>
      <c r="G163" s="56">
        <f aca="true" t="shared" si="42" ref="G163:G172">+G$30*G63*$A63/100/1000000</f>
        <v>0</v>
      </c>
      <c r="H163" s="34"/>
      <c r="I163" s="56">
        <f aca="true" t="shared" si="43" ref="I163:I172">+I$30*I63*$A63/100/1000000</f>
        <v>0</v>
      </c>
      <c r="J163" s="34"/>
      <c r="K163" s="32">
        <f t="shared" si="39"/>
        <v>0</v>
      </c>
      <c r="L163" s="34"/>
    </row>
    <row r="164" spans="2:12" ht="15">
      <c r="B164" s="17" t="s">
        <v>18</v>
      </c>
      <c r="C164" s="56">
        <f t="shared" si="40"/>
        <v>0</v>
      </c>
      <c r="D164" s="19"/>
      <c r="E164" s="56">
        <f t="shared" si="41"/>
        <v>0</v>
      </c>
      <c r="F164" s="34"/>
      <c r="G164" s="56">
        <f t="shared" si="42"/>
        <v>0</v>
      </c>
      <c r="H164" s="34"/>
      <c r="I164" s="56">
        <f t="shared" si="43"/>
        <v>0</v>
      </c>
      <c r="J164" s="34"/>
      <c r="K164" s="32">
        <f t="shared" si="39"/>
        <v>0</v>
      </c>
      <c r="L164" s="34"/>
    </row>
    <row r="165" spans="2:12" ht="15">
      <c r="B165" s="17" t="s">
        <v>53</v>
      </c>
      <c r="C165" s="56">
        <f t="shared" si="40"/>
        <v>0</v>
      </c>
      <c r="D165" s="19"/>
      <c r="E165" s="56">
        <f t="shared" si="41"/>
        <v>0</v>
      </c>
      <c r="F165" s="34"/>
      <c r="G165" s="56">
        <f t="shared" si="42"/>
        <v>0</v>
      </c>
      <c r="H165" s="34"/>
      <c r="I165" s="56">
        <f t="shared" si="43"/>
        <v>0</v>
      </c>
      <c r="J165" s="34"/>
      <c r="K165" s="32">
        <f t="shared" si="39"/>
        <v>0</v>
      </c>
      <c r="L165" s="34"/>
    </row>
    <row r="166" spans="2:12" ht="15">
      <c r="B166" s="17" t="s">
        <v>19</v>
      </c>
      <c r="C166" s="56">
        <f t="shared" si="40"/>
        <v>0</v>
      </c>
      <c r="D166" s="19"/>
      <c r="E166" s="56">
        <f t="shared" si="41"/>
        <v>0</v>
      </c>
      <c r="F166" s="34"/>
      <c r="G166" s="56">
        <f t="shared" si="42"/>
        <v>0</v>
      </c>
      <c r="H166" s="34"/>
      <c r="I166" s="56">
        <f t="shared" si="43"/>
        <v>0</v>
      </c>
      <c r="J166" s="34"/>
      <c r="K166" s="32">
        <f t="shared" si="39"/>
        <v>0</v>
      </c>
      <c r="L166" s="34"/>
    </row>
    <row r="167" spans="2:12" ht="15">
      <c r="B167" s="17" t="s">
        <v>54</v>
      </c>
      <c r="C167" s="56">
        <f t="shared" si="40"/>
        <v>0</v>
      </c>
      <c r="D167" s="19"/>
      <c r="E167" s="56">
        <f t="shared" si="41"/>
        <v>0</v>
      </c>
      <c r="F167" s="34"/>
      <c r="G167" s="56">
        <f t="shared" si="42"/>
        <v>0</v>
      </c>
      <c r="H167" s="34"/>
      <c r="I167" s="56">
        <f t="shared" si="43"/>
        <v>0</v>
      </c>
      <c r="J167" s="34"/>
      <c r="K167" s="32">
        <f t="shared" si="39"/>
        <v>0</v>
      </c>
      <c r="L167" s="34"/>
    </row>
    <row r="168" spans="2:12" ht="15">
      <c r="B168" s="17" t="s">
        <v>55</v>
      </c>
      <c r="C168" s="56">
        <f t="shared" si="40"/>
        <v>0</v>
      </c>
      <c r="D168" s="19"/>
      <c r="E168" s="56">
        <f t="shared" si="41"/>
        <v>0</v>
      </c>
      <c r="F168" s="34"/>
      <c r="G168" s="56">
        <f t="shared" si="42"/>
        <v>0</v>
      </c>
      <c r="H168" s="34"/>
      <c r="I168" s="56">
        <f t="shared" si="43"/>
        <v>0</v>
      </c>
      <c r="J168" s="34"/>
      <c r="K168" s="32">
        <f t="shared" si="39"/>
        <v>0</v>
      </c>
      <c r="L168" s="34"/>
    </row>
    <row r="169" spans="2:12" ht="15">
      <c r="B169" s="17" t="s">
        <v>56</v>
      </c>
      <c r="C169" s="56">
        <f t="shared" si="40"/>
        <v>0</v>
      </c>
      <c r="D169" s="37"/>
      <c r="E169" s="56">
        <f t="shared" si="41"/>
        <v>0</v>
      </c>
      <c r="F169" s="34"/>
      <c r="G169" s="56">
        <f t="shared" si="42"/>
        <v>0</v>
      </c>
      <c r="H169" s="34"/>
      <c r="I169" s="56">
        <f t="shared" si="43"/>
        <v>0</v>
      </c>
      <c r="J169" s="34"/>
      <c r="K169" s="32">
        <f t="shared" si="39"/>
        <v>0</v>
      </c>
      <c r="L169" s="34"/>
    </row>
    <row r="170" spans="2:12" ht="15">
      <c r="B170" s="17" t="s">
        <v>57</v>
      </c>
      <c r="C170" s="56">
        <f t="shared" si="40"/>
        <v>0</v>
      </c>
      <c r="D170" s="37"/>
      <c r="E170" s="56">
        <f t="shared" si="41"/>
        <v>0</v>
      </c>
      <c r="F170" s="34"/>
      <c r="G170" s="56">
        <f t="shared" si="42"/>
        <v>0</v>
      </c>
      <c r="H170" s="34"/>
      <c r="I170" s="56">
        <f t="shared" si="43"/>
        <v>0</v>
      </c>
      <c r="J170" s="34"/>
      <c r="K170" s="32">
        <f t="shared" si="39"/>
        <v>0</v>
      </c>
      <c r="L170" s="34"/>
    </row>
    <row r="171" spans="2:12" ht="15">
      <c r="B171" s="17" t="s">
        <v>58</v>
      </c>
      <c r="C171" s="56">
        <f t="shared" si="40"/>
        <v>0</v>
      </c>
      <c r="D171" s="37"/>
      <c r="E171" s="56">
        <f t="shared" si="41"/>
        <v>0</v>
      </c>
      <c r="F171" s="34"/>
      <c r="G171" s="56">
        <f t="shared" si="42"/>
        <v>0</v>
      </c>
      <c r="H171" s="34"/>
      <c r="I171" s="56">
        <f t="shared" si="43"/>
        <v>0</v>
      </c>
      <c r="J171" s="34"/>
      <c r="K171" s="32">
        <f t="shared" si="39"/>
        <v>0</v>
      </c>
      <c r="L171" s="34"/>
    </row>
    <row r="172" spans="2:12" ht="15">
      <c r="B172" s="17" t="s">
        <v>59</v>
      </c>
      <c r="C172" s="56">
        <f t="shared" si="40"/>
        <v>0</v>
      </c>
      <c r="D172" s="37"/>
      <c r="E172" s="56">
        <f t="shared" si="41"/>
        <v>0</v>
      </c>
      <c r="F172" s="34"/>
      <c r="G172" s="56">
        <f t="shared" si="42"/>
        <v>0</v>
      </c>
      <c r="H172" s="34"/>
      <c r="I172" s="56">
        <f t="shared" si="43"/>
        <v>0</v>
      </c>
      <c r="J172" s="34"/>
      <c r="K172" s="32">
        <f>+K$30*K72*$A72/100/1000000</f>
        <v>0</v>
      </c>
      <c r="L172" s="34"/>
    </row>
    <row r="173" spans="2:12" ht="15">
      <c r="B173" s="20" t="s">
        <v>20</v>
      </c>
      <c r="C173" s="57">
        <f>SUM(C162:C172)</f>
        <v>0</v>
      </c>
      <c r="D173" s="36"/>
      <c r="E173" s="57">
        <f aca="true" t="shared" si="44" ref="E173:K173">SUM(E162:E172)</f>
        <v>0</v>
      </c>
      <c r="F173" s="37"/>
      <c r="G173" s="57">
        <f t="shared" si="44"/>
        <v>0</v>
      </c>
      <c r="H173" s="37"/>
      <c r="I173" s="57">
        <f t="shared" si="44"/>
        <v>0</v>
      </c>
      <c r="J173" s="37"/>
      <c r="K173" s="35">
        <f t="shared" si="44"/>
        <v>0</v>
      </c>
      <c r="L173" s="37"/>
    </row>
    <row r="174" spans="2:12" ht="15">
      <c r="B174" s="40" t="s">
        <v>21</v>
      </c>
      <c r="C174" s="56">
        <f>+C$31*C74*$A74/100/1000000</f>
        <v>0</v>
      </c>
      <c r="D174" s="19"/>
      <c r="E174" s="56">
        <f>+E$31*E74*$A74/100/1000000</f>
        <v>0</v>
      </c>
      <c r="F174" s="34"/>
      <c r="G174" s="56">
        <f>+G$31*G74*$A74/100/1000000</f>
        <v>0</v>
      </c>
      <c r="H174" s="34"/>
      <c r="I174" s="56">
        <f>+I$31*I74*$A74/100/1000000</f>
        <v>0</v>
      </c>
      <c r="J174" s="34"/>
      <c r="K174" s="32">
        <f aca="true" t="shared" si="45" ref="K174:K183">+K$31*K74*$A74/100/1000000</f>
        <v>0</v>
      </c>
      <c r="L174" s="34"/>
    </row>
    <row r="175" spans="2:12" ht="15">
      <c r="B175" s="17" t="s">
        <v>22</v>
      </c>
      <c r="C175" s="56">
        <f aca="true" t="shared" si="46" ref="C175:C184">+C$31*C75*$A75/100/1000000</f>
        <v>0</v>
      </c>
      <c r="D175" s="19"/>
      <c r="E175" s="56">
        <f aca="true" t="shared" si="47" ref="E175:E184">+E$31*E75*$A75/100/1000000</f>
        <v>0</v>
      </c>
      <c r="F175" s="34"/>
      <c r="G175" s="56">
        <f aca="true" t="shared" si="48" ref="G175:G184">+G$31*G75*$A75/100/1000000</f>
        <v>0</v>
      </c>
      <c r="H175" s="34"/>
      <c r="I175" s="56">
        <f aca="true" t="shared" si="49" ref="I175:I184">+I$31*I75*$A75/100/1000000</f>
        <v>0</v>
      </c>
      <c r="J175" s="34"/>
      <c r="K175" s="32">
        <f t="shared" si="45"/>
        <v>0</v>
      </c>
      <c r="L175" s="34"/>
    </row>
    <row r="176" spans="2:12" ht="15">
      <c r="B176" s="17" t="s">
        <v>23</v>
      </c>
      <c r="C176" s="56">
        <f t="shared" si="46"/>
        <v>0</v>
      </c>
      <c r="D176" s="19"/>
      <c r="E176" s="56">
        <f t="shared" si="47"/>
        <v>0</v>
      </c>
      <c r="F176" s="34"/>
      <c r="G176" s="56">
        <f t="shared" si="48"/>
        <v>0</v>
      </c>
      <c r="H176" s="34"/>
      <c r="I176" s="56">
        <f t="shared" si="49"/>
        <v>0</v>
      </c>
      <c r="J176" s="34"/>
      <c r="K176" s="32">
        <f t="shared" si="45"/>
        <v>0</v>
      </c>
      <c r="L176" s="34"/>
    </row>
    <row r="177" spans="2:12" ht="15">
      <c r="B177" s="17" t="s">
        <v>60</v>
      </c>
      <c r="C177" s="56">
        <f t="shared" si="46"/>
        <v>0</v>
      </c>
      <c r="D177" s="19"/>
      <c r="E177" s="56">
        <f t="shared" si="47"/>
        <v>0</v>
      </c>
      <c r="F177" s="34"/>
      <c r="G177" s="56">
        <f t="shared" si="48"/>
        <v>0</v>
      </c>
      <c r="H177" s="34"/>
      <c r="I177" s="56">
        <f t="shared" si="49"/>
        <v>0</v>
      </c>
      <c r="J177" s="34"/>
      <c r="K177" s="32">
        <f t="shared" si="45"/>
        <v>0</v>
      </c>
      <c r="L177" s="34"/>
    </row>
    <row r="178" spans="2:12" ht="15">
      <c r="B178" s="17" t="s">
        <v>24</v>
      </c>
      <c r="C178" s="56">
        <f t="shared" si="46"/>
        <v>0</v>
      </c>
      <c r="D178" s="19"/>
      <c r="E178" s="56">
        <f t="shared" si="47"/>
        <v>0</v>
      </c>
      <c r="F178" s="34"/>
      <c r="G178" s="56">
        <f t="shared" si="48"/>
        <v>0</v>
      </c>
      <c r="H178" s="34"/>
      <c r="I178" s="56">
        <f t="shared" si="49"/>
        <v>0</v>
      </c>
      <c r="J178" s="34"/>
      <c r="K178" s="32">
        <f t="shared" si="45"/>
        <v>0</v>
      </c>
      <c r="L178" s="34"/>
    </row>
    <row r="179" spans="2:12" ht="15">
      <c r="B179" s="17" t="s">
        <v>61</v>
      </c>
      <c r="C179" s="56">
        <f t="shared" si="46"/>
        <v>0</v>
      </c>
      <c r="D179" s="19"/>
      <c r="E179" s="56">
        <f t="shared" si="47"/>
        <v>0</v>
      </c>
      <c r="F179" s="34"/>
      <c r="G179" s="56">
        <f t="shared" si="48"/>
        <v>0</v>
      </c>
      <c r="H179" s="34"/>
      <c r="I179" s="56">
        <f t="shared" si="49"/>
        <v>0</v>
      </c>
      <c r="J179" s="34"/>
      <c r="K179" s="32">
        <f t="shared" si="45"/>
        <v>0</v>
      </c>
      <c r="L179" s="34"/>
    </row>
    <row r="180" spans="2:12" ht="15">
      <c r="B180" s="17" t="s">
        <v>62</v>
      </c>
      <c r="C180" s="56">
        <f t="shared" si="46"/>
        <v>0</v>
      </c>
      <c r="D180" s="19"/>
      <c r="E180" s="56">
        <f t="shared" si="47"/>
        <v>0</v>
      </c>
      <c r="F180" s="34"/>
      <c r="G180" s="56">
        <f t="shared" si="48"/>
        <v>0</v>
      </c>
      <c r="H180" s="34"/>
      <c r="I180" s="56">
        <f t="shared" si="49"/>
        <v>0</v>
      </c>
      <c r="J180" s="34"/>
      <c r="K180" s="32">
        <f t="shared" si="45"/>
        <v>0</v>
      </c>
      <c r="L180" s="34"/>
    </row>
    <row r="181" spans="2:12" ht="15">
      <c r="B181" s="17" t="s">
        <v>63</v>
      </c>
      <c r="C181" s="56">
        <f t="shared" si="46"/>
        <v>0</v>
      </c>
      <c r="D181" s="37"/>
      <c r="E181" s="56">
        <f t="shared" si="47"/>
        <v>0</v>
      </c>
      <c r="F181" s="34"/>
      <c r="G181" s="56">
        <f t="shared" si="48"/>
        <v>0</v>
      </c>
      <c r="H181" s="34"/>
      <c r="I181" s="56">
        <f t="shared" si="49"/>
        <v>0</v>
      </c>
      <c r="J181" s="34"/>
      <c r="K181" s="32">
        <f t="shared" si="45"/>
        <v>0</v>
      </c>
      <c r="L181" s="34"/>
    </row>
    <row r="182" spans="2:12" ht="15">
      <c r="B182" s="17" t="s">
        <v>64</v>
      </c>
      <c r="C182" s="56">
        <f t="shared" si="46"/>
        <v>0</v>
      </c>
      <c r="D182" s="37"/>
      <c r="E182" s="56">
        <f t="shared" si="47"/>
        <v>0</v>
      </c>
      <c r="F182" s="34"/>
      <c r="G182" s="56">
        <f t="shared" si="48"/>
        <v>0</v>
      </c>
      <c r="H182" s="34"/>
      <c r="I182" s="56">
        <f t="shared" si="49"/>
        <v>0</v>
      </c>
      <c r="J182" s="34"/>
      <c r="K182" s="32">
        <f t="shared" si="45"/>
        <v>0</v>
      </c>
      <c r="L182" s="34"/>
    </row>
    <row r="183" spans="2:12" ht="15">
      <c r="B183" s="17" t="s">
        <v>65</v>
      </c>
      <c r="C183" s="56">
        <f t="shared" si="46"/>
        <v>0</v>
      </c>
      <c r="D183" s="37"/>
      <c r="E183" s="56">
        <f t="shared" si="47"/>
        <v>0</v>
      </c>
      <c r="F183" s="34"/>
      <c r="G183" s="56">
        <f t="shared" si="48"/>
        <v>0</v>
      </c>
      <c r="H183" s="34"/>
      <c r="I183" s="56">
        <f t="shared" si="49"/>
        <v>0</v>
      </c>
      <c r="J183" s="34"/>
      <c r="K183" s="32">
        <f t="shared" si="45"/>
        <v>0</v>
      </c>
      <c r="L183" s="34"/>
    </row>
    <row r="184" spans="2:12" ht="15">
      <c r="B184" s="17" t="s">
        <v>66</v>
      </c>
      <c r="C184" s="56">
        <f t="shared" si="46"/>
        <v>0</v>
      </c>
      <c r="D184" s="37"/>
      <c r="E184" s="56">
        <f t="shared" si="47"/>
        <v>0</v>
      </c>
      <c r="F184" s="34"/>
      <c r="G184" s="56">
        <f t="shared" si="48"/>
        <v>0</v>
      </c>
      <c r="H184" s="34"/>
      <c r="I184" s="56">
        <f t="shared" si="49"/>
        <v>0</v>
      </c>
      <c r="J184" s="34"/>
      <c r="K184" s="32">
        <f>+K$31*K84*$A84/100/1000000</f>
        <v>0</v>
      </c>
      <c r="L184" s="34"/>
    </row>
    <row r="185" spans="2:12" ht="15">
      <c r="B185" s="20" t="s">
        <v>25</v>
      </c>
      <c r="C185" s="57">
        <f>SUM(C174:C184)</f>
        <v>0</v>
      </c>
      <c r="D185" s="36"/>
      <c r="E185" s="57">
        <f aca="true" t="shared" si="50" ref="E185:K185">SUM(E174:E184)</f>
        <v>0</v>
      </c>
      <c r="F185" s="36"/>
      <c r="G185" s="57">
        <f t="shared" si="50"/>
        <v>0</v>
      </c>
      <c r="H185" s="36"/>
      <c r="I185" s="57">
        <f t="shared" si="50"/>
        <v>0</v>
      </c>
      <c r="J185" s="36"/>
      <c r="K185" s="35">
        <f t="shared" si="50"/>
        <v>0</v>
      </c>
      <c r="L185" s="22"/>
    </row>
    <row r="186" spans="2:12" ht="13.5">
      <c r="B186" s="17" t="s">
        <v>2</v>
      </c>
      <c r="C186" s="55">
        <f>C149+C161+C173+C185</f>
        <v>0</v>
      </c>
      <c r="D186" s="55"/>
      <c r="E186" s="55">
        <f>+E185+E173+E161+E149</f>
        <v>0</v>
      </c>
      <c r="F186" s="55"/>
      <c r="G186" s="55">
        <f>+G185+G173+G161+G149</f>
        <v>0</v>
      </c>
      <c r="H186" s="55"/>
      <c r="I186" s="55">
        <f>+I185+I173+I161+I149</f>
        <v>0</v>
      </c>
      <c r="J186" s="55"/>
      <c r="K186" s="55">
        <f>+K185+K173+K161+K149</f>
        <v>0</v>
      </c>
      <c r="L186" s="9"/>
    </row>
    <row r="192" spans="3:4" ht="12.75">
      <c r="C192" s="59"/>
      <c r="D192" s="60"/>
    </row>
    <row r="193" spans="3:4" ht="12.75">
      <c r="C193" s="59"/>
      <c r="D193" s="61"/>
    </row>
    <row r="194" spans="3:4" ht="12.75">
      <c r="C194" s="59"/>
      <c r="D194" s="61"/>
    </row>
    <row r="195" spans="3:4" ht="12.75">
      <c r="C195" s="59"/>
      <c r="D195" s="61"/>
    </row>
    <row r="196" spans="3:4" ht="12.75">
      <c r="C196" s="59"/>
      <c r="D196" s="61"/>
    </row>
    <row r="197" spans="3:4" ht="12.75">
      <c r="C197" s="59"/>
      <c r="D197" s="61"/>
    </row>
    <row r="198" spans="3:4" ht="12.75">
      <c r="C198" s="59"/>
      <c r="D198" s="61"/>
    </row>
    <row r="199" spans="3:4" ht="12.75">
      <c r="C199" s="59"/>
      <c r="D199" s="61"/>
    </row>
    <row r="200" spans="3:4" ht="12.75">
      <c r="C200" s="59"/>
      <c r="D200" s="61"/>
    </row>
    <row r="201" spans="3:4" ht="12.75">
      <c r="C201" s="59"/>
      <c r="D201" s="61"/>
    </row>
    <row r="202" spans="3:4" ht="12.75">
      <c r="C202" s="59"/>
      <c r="D202" s="61"/>
    </row>
    <row r="203" spans="3:4" ht="12.75">
      <c r="C203" s="59"/>
      <c r="D203" s="61"/>
    </row>
    <row r="204" spans="3:4" ht="12.75">
      <c r="C204" s="59"/>
      <c r="D204" s="61"/>
    </row>
    <row r="205" spans="3:4" ht="12.75">
      <c r="C205" s="59"/>
      <c r="D205" s="61"/>
    </row>
    <row r="206" spans="3:4" ht="12.75">
      <c r="C206" s="59"/>
      <c r="D206" s="61"/>
    </row>
    <row r="207" spans="3:4" ht="12.75">
      <c r="C207" s="59"/>
      <c r="D207" s="61"/>
    </row>
    <row r="208" spans="3:4" ht="12.75">
      <c r="C208" s="59"/>
      <c r="D208" s="61"/>
    </row>
    <row r="209" spans="3:4" ht="12.75">
      <c r="C209" s="59"/>
      <c r="D209" s="61"/>
    </row>
    <row r="210" spans="3:4" ht="12.75">
      <c r="C210" s="59"/>
      <c r="D210" s="61"/>
    </row>
    <row r="211" spans="3:4" ht="12.75">
      <c r="C211" s="59"/>
      <c r="D211" s="61"/>
    </row>
    <row r="212" spans="3:4" ht="12.75">
      <c r="C212" s="59"/>
      <c r="D212" s="61"/>
    </row>
  </sheetData>
  <mergeCells count="34">
    <mergeCell ref="L90:L91"/>
    <mergeCell ref="C40:C41"/>
    <mergeCell ref="E40:E41"/>
    <mergeCell ref="G40:G41"/>
    <mergeCell ref="I40:I41"/>
    <mergeCell ref="K40:K41"/>
    <mergeCell ref="D40:D41"/>
    <mergeCell ref="H90:H91"/>
    <mergeCell ref="I90:I91"/>
    <mergeCell ref="J90:J91"/>
    <mergeCell ref="C140:C141"/>
    <mergeCell ref="E140:E141"/>
    <mergeCell ref="G140:G141"/>
    <mergeCell ref="B90:B91"/>
    <mergeCell ref="C90:C91"/>
    <mergeCell ref="E90:E91"/>
    <mergeCell ref="F90:F91"/>
    <mergeCell ref="G90:G91"/>
    <mergeCell ref="D140:D141"/>
    <mergeCell ref="H40:H41"/>
    <mergeCell ref="J40:J41"/>
    <mergeCell ref="K90:K91"/>
    <mergeCell ref="A40:A41"/>
    <mergeCell ref="D90:D91"/>
    <mergeCell ref="L40:L41"/>
    <mergeCell ref="L140:L141"/>
    <mergeCell ref="B140:B141"/>
    <mergeCell ref="F140:F141"/>
    <mergeCell ref="H140:H141"/>
    <mergeCell ref="J140:J141"/>
    <mergeCell ref="I140:I141"/>
    <mergeCell ref="K140:K141"/>
    <mergeCell ref="B40:B41"/>
    <mergeCell ref="F40:F41"/>
  </mergeCells>
  <printOptions/>
  <pageMargins left="0.75" right="0.75" top="1" bottom="1" header="0.4921259845" footer="0.4921259845"/>
  <pageSetup fitToHeight="2" horizontalDpi="600" verticalDpi="600" orientation="landscape" pageOrder="overThenDown" paperSize="9" scale="52" r:id="rId1"/>
  <rowBreaks count="3" manualBreakCount="3">
    <brk id="33" max="11" man="1"/>
    <brk id="87" max="11" man="1"/>
    <brk id="1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CITEPA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ALLEMAND</dc:creator>
  <cp:keywords/>
  <dc:description/>
  <cp:lastModifiedBy>Standard</cp:lastModifiedBy>
  <cp:lastPrinted>2003-08-14T09:17:53Z</cp:lastPrinted>
  <dcterms:created xsi:type="dcterms:W3CDTF">2003-04-23T15:29:14Z</dcterms:created>
  <dcterms:modified xsi:type="dcterms:W3CDTF">2003-09-09T12:15:23Z</dcterms:modified>
  <cp:category/>
  <cp:version/>
  <cp:contentType/>
  <cp:contentStatus/>
</cp:coreProperties>
</file>